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683DD14A-EADB-49AB-BCD8-E7E0EBA0FAF6}" xr6:coauthVersionLast="47" xr6:coauthVersionMax="47" xr10:uidLastSave="{00000000-0000-0000-0000-000000000000}"/>
  <workbookProtection workbookAlgorithmName="SHA-512" workbookHashValue="/f2M1LX1dA5y4zLM8WgR5g1QOC2m5f5MZ1OsALAKASuNuOiiqHLEHUSykVKMoDqJNyli5b9q+BqPqZwA3ER8qw==" workbookSaltValue="Ux2NpV5sSl9EtNok4uSSWw==" workbookSpinCount="100000" lockStructure="1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C49" i="1" l="1"/>
  <c r="C47" i="1"/>
  <c r="C26" i="1"/>
  <c r="C24" i="1"/>
  <c r="C22" i="1"/>
  <c r="C20" i="1"/>
  <c r="C16" i="1"/>
  <c r="C15" i="1"/>
  <c r="C14" i="1"/>
  <c r="B16" i="1" l="1"/>
  <c r="B25" i="1"/>
  <c r="C25" i="1" s="1"/>
</calcChain>
</file>

<file path=xl/sharedStrings.xml><?xml version="1.0" encoding="utf-8"?>
<sst xmlns="http://schemas.openxmlformats.org/spreadsheetml/2006/main" count="106" uniqueCount="87">
  <si>
    <t xml:space="preserve">L = local  N=national  M= mobile </t>
  </si>
  <si>
    <t>NOM OFFRE</t>
  </si>
  <si>
    <t>unité</t>
  </si>
  <si>
    <t xml:space="preserve">DESCRIPTION DE L'OFFRE </t>
  </si>
  <si>
    <t xml:space="preserve">MODEM UTILISE </t>
  </si>
  <si>
    <t>TARIFS</t>
  </si>
  <si>
    <t>PRIX MODEM OBLIGATOIRE</t>
  </si>
  <si>
    <t>total</t>
  </si>
  <si>
    <t>Décompte des  communications</t>
  </si>
  <si>
    <t xml:space="preserve">Toutes les communications sont décomptées à la seconde dès la 1ère seconde. 
Communications maximum de 25 heures par mois. Au-delà, facturation au tarif hors-forfait </t>
  </si>
  <si>
    <t>HORS FORFAIT</t>
  </si>
  <si>
    <t>VOIX National apres 25h par mois</t>
  </si>
  <si>
    <t xml:space="preserve">international </t>
  </si>
  <si>
    <t>voir Liste TARIFS INTERNATIONAUX « MOBILES »</t>
  </si>
  <si>
    <t>Voix rooming appels sortant EU</t>
  </si>
  <si>
    <t>Voix rooming appels entrant EU</t>
  </si>
  <si>
    <t>SMS Nat</t>
  </si>
  <si>
    <t>SMS Int</t>
  </si>
  <si>
    <t xml:space="preserve">SMS en ROAMING sortant EU </t>
  </si>
  <si>
    <t xml:space="preserve">SMS en ROAMING sortant hors EU </t>
  </si>
  <si>
    <t>MMS National</t>
  </si>
  <si>
    <t>MMS International</t>
  </si>
  <si>
    <t>bloque les MMS international</t>
  </si>
  <si>
    <t xml:space="preserve">MMS en ROAMING sortant EU </t>
  </si>
  <si>
    <t>MMS en ROAMING entrant EU</t>
  </si>
  <si>
    <t xml:space="preserve">MMS en ROAMING sortant hors EU </t>
  </si>
  <si>
    <t>MMS en ROAMING entrant hors EU</t>
  </si>
  <si>
    <t>DATA National</t>
  </si>
  <si>
    <t>DATA en Roaming EU</t>
  </si>
  <si>
    <t>DATA en Roaming hors EU</t>
  </si>
  <si>
    <t>ROOMING</t>
  </si>
  <si>
    <t>Palier de 60 seconde</t>
  </si>
  <si>
    <t xml:space="preserve">Allemagne, Autriche, Belgique, Bulgarie, Croatie, Chypre, Danemark, Espagne, Estonie, Finlande, France, Grèce, Hongrie, Irlande, Italie, Lettonie, Lituanie, Luxembourg, Malte, Pays-Bas, Pologne, Portugal, République tchèque, Roumanie, Royaume-Uni, Slovaquie, Slovénie, Suède, Norvège, Islande et Liechtenstein.. Guyane, Martinique, Guadeloupe, Réunion, Mayotte, Saint-Martin, Saint-Barthélemy, Saint-Pierre-et-Miquelon. </t>
  </si>
  <si>
    <t>NUMERO SPECIAUX</t>
  </si>
  <si>
    <t>Numero speciaux HF</t>
  </si>
  <si>
    <t>+ cout appel par paliers a la  seconde +  prix hors taxe de la surtaxe fournie par fournisseur</t>
  </si>
  <si>
    <t xml:space="preserve">ENGAGEMENT </t>
  </si>
  <si>
    <t xml:space="preserve">12 MOIS  </t>
  </si>
  <si>
    <t>OPERATIONS</t>
  </si>
  <si>
    <t>Sim swap (remplacement de carte sim)</t>
  </si>
  <si>
    <t>Msisdn swap (changement de numéro)</t>
  </si>
  <si>
    <t>Hno swap CHANGEMENT DE RESEAU (ORANGE BOUYGUES SFR)</t>
  </si>
  <si>
    <t>Réinitialisation mot de passe de messagerie</t>
  </si>
  <si>
    <t>CONDITIONS</t>
  </si>
  <si>
    <t>appels maximum voix</t>
  </si>
  <si>
    <t>&gt;25H</t>
  </si>
  <si>
    <t>nombre maximum sms</t>
  </si>
  <si>
    <t>&gt;1000</t>
  </si>
  <si>
    <t>nombre maximium MMS</t>
  </si>
  <si>
    <t>&gt;100</t>
  </si>
  <si>
    <t xml:space="preserve"> maximum data </t>
  </si>
  <si>
    <t xml:space="preserve">FRAIS DE RESILIATION ET DE DECONNEXION  CONTRATS PRO </t>
  </si>
  <si>
    <t xml:space="preserve"> Au cours de la Première année</t>
  </si>
  <si>
    <t>FRAIS DE RESILIATION  ET DE DECONNEXION  CONTRAT PARTICULIER</t>
  </si>
  <si>
    <t>Offre avec engagement de 24 mois :</t>
  </si>
  <si>
    <t xml:space="preserve"> 1ère année </t>
  </si>
  <si>
    <t>A partir de la 2ème annee</t>
  </si>
  <si>
    <t xml:space="preserve">FACTURATION </t>
  </si>
  <si>
    <t xml:space="preserve">A partir du démarrage de la sim </t>
  </si>
  <si>
    <t>MATERIEL</t>
  </si>
  <si>
    <t>LOCATION</t>
  </si>
  <si>
    <t>Gestion de retour de materiel</t>
  </si>
  <si>
    <t>BRIDAGE</t>
  </si>
  <si>
    <t xml:space="preserve">Bridage </t>
  </si>
  <si>
    <t xml:space="preserve"> Engagement 12 Mois </t>
  </si>
  <si>
    <t>OUI</t>
  </si>
  <si>
    <t>AIR BOX PRO 4G PLUS</t>
  </si>
  <si>
    <r>
      <t xml:space="preserve">Accés Internet </t>
    </r>
    <r>
      <rPr>
        <b/>
        <sz val="11"/>
        <rFont val="Verdana"/>
        <family val="2"/>
      </rPr>
      <t>100</t>
    </r>
    <r>
      <rPr>
        <sz val="11"/>
        <rFont val="Verdana"/>
        <family val="2"/>
      </rPr>
      <t xml:space="preserve"> go
</t>
    </r>
    <r>
      <rPr>
        <b/>
        <sz val="12"/>
        <color rgb="FFFF0000"/>
        <rFont val="Verdana"/>
        <family val="2"/>
      </rPr>
      <t>+</t>
    </r>
    <r>
      <rPr>
        <sz val="11"/>
        <rFont val="Verdana"/>
        <family val="2"/>
      </rPr>
      <t xml:space="preserve"> 1 ligne fixe par internet 
</t>
    </r>
    <r>
      <rPr>
        <b/>
        <sz val="12"/>
        <color rgb="FFFF0000"/>
        <rFont val="Verdana"/>
        <family val="2"/>
      </rPr>
      <t>+</t>
    </r>
    <r>
      <rPr>
        <sz val="11"/>
        <rFont val="Verdana"/>
        <family val="2"/>
      </rPr>
      <t xml:space="preserve"> Appel illimités vers les mobiles en France metropolitaine  
+ 100 Giga internet
</t>
    </r>
  </si>
  <si>
    <t>&gt; 100 GO</t>
  </si>
  <si>
    <t xml:space="preserve">Après 100GO le bridage se fera à 64 KO  </t>
  </si>
  <si>
    <t>AIR BOX  PRO 4G PLUS</t>
  </si>
  <si>
    <t>HORS TAX</t>
  </si>
  <si>
    <t>TTC</t>
  </si>
  <si>
    <t>MOIS</t>
  </si>
  <si>
    <t xml:space="preserve"> MIN</t>
  </si>
  <si>
    <t xml:space="preserve"> SMS</t>
  </si>
  <si>
    <t>MMS</t>
  </si>
  <si>
    <t xml:space="preserve"> </t>
  </si>
  <si>
    <t xml:space="preserve">AIR BOX  PRO 4G PLUS  </t>
  </si>
  <si>
    <t>260 € + facturation des mois de forfaits restants</t>
  </si>
  <si>
    <t xml:space="preserve">260€HT + mois de forfaits restants de la 1ère annee 
+ 20% des mois de forfaits restants de la 2ème année
</t>
  </si>
  <si>
    <t xml:space="preserve"> 312 €TTC+ mois de forfaits restants de la 1ère annee +20% mois de forfait 2eme annee</t>
  </si>
  <si>
    <t xml:space="preserve">260€HT + Mois de forfaits restants </t>
  </si>
  <si>
    <t xml:space="preserve">312€ttc + Mois de forfaits restants </t>
  </si>
  <si>
    <t>Au-delà de la 1ère année</t>
  </si>
  <si>
    <t>La non restitution de matériel a la résiliation entrainera une facturation 150 € HT + CHAQUE CABLE  10€</t>
  </si>
  <si>
    <t>La non restitution de matériel a la résiliation entrainera une facturation 180 € TTC + CHAQUE CABLE  10€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</si>
</sst>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\ &quot;€&quot;"/>
    <numFmt numFmtId="166" formatCode="#,##0.0000\ &quot;€&quot;"/>
  </numFmts>
  <fonts count="15">
    <font>
      <sz val="11"/>
      <color theme="1"/>
      <name val="Calibri"/>
      <family val="2"/>
      <scheme val="minor"/>
    </font>
    <font>
      <b/>
      <sz val="28"/>
      <color rgb="FF7030A0"/>
      <name val="Adobe Caslon Pro Bold"/>
      <family val="1"/>
    </font>
    <font>
      <sz val="12"/>
      <color theme="1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2"/>
      <color rgb="FFFF0000"/>
      <name val="Verdana"/>
      <family val="2"/>
    </font>
    <font>
      <b/>
      <sz val="11"/>
      <name val="Verdana"/>
      <family val="2"/>
    </font>
    <font>
      <b/>
      <sz val="14"/>
      <color rgb="FF0070C0"/>
      <name val="Verdana"/>
      <family val="2"/>
    </font>
    <font>
      <b/>
      <sz val="12"/>
      <color rgb="FF00B050"/>
      <name val="Verdana"/>
      <family val="2"/>
    </font>
    <font>
      <b/>
      <sz val="14"/>
      <color theme="5" tint="-0.499984740745262"/>
      <name val="Verdana"/>
      <family val="2"/>
    </font>
    <font>
      <sz val="11"/>
      <name val="Calibri"/>
      <family val="2"/>
      <scheme val="minor"/>
    </font>
    <font>
      <sz val="12"/>
      <name val="Verdana"/>
      <family val="2"/>
    </font>
    <font>
      <sz val="12"/>
      <color theme="1"/>
      <name val="Verdana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7" fillId="0" borderId="1" xfId="2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0" fontId="2" fillId="0" borderId="0" xfId="1" applyFont="1" applyAlignment="1">
      <alignment horizontal="left" vertical="center" indent="2"/>
    </xf>
    <xf numFmtId="164" fontId="10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0" fontId="2" fillId="2" borderId="0" xfId="1" applyFont="1" applyFill="1" applyAlignment="1">
      <alignment horizontal="left" vertical="center" indent="2"/>
    </xf>
    <xf numFmtId="164" fontId="2" fillId="2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0" applyFont="1"/>
    <xf numFmtId="0" fontId="12" fillId="0" borderId="0" xfId="1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indent="2"/>
    </xf>
    <xf numFmtId="0" fontId="13" fillId="0" borderId="0" xfId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4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472439</xdr:colOff>
      <xdr:row>1</xdr:row>
      <xdr:rowOff>1905</xdr:rowOff>
    </xdr:from>
    <xdr:to>
      <xdr:col>0</xdr:col>
      <xdr:colOff>2085974</xdr:colOff>
      <xdr:row>6</xdr:row>
      <xdr:rowOff>95885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47F95C9-4887-41AC-BF93-4199BDACE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39" y="192405"/>
          <a:ext cx="1613535" cy="10464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5" displayName="Tableau15" ref="A10:D79" totalsRowShown="0">
  <tableColumns count="4">
    <tableColumn id="1" xr3:uid="{00000000-0010-0000-0000-000001000000}" name="NOM OFFRE" dataDxfId="3" dataCellStyle="Normal 4"/>
    <tableColumn id="2" xr3:uid="{00000000-0010-0000-0000-000002000000}" name="AIR BOX  PRO 4G PLUS" dataDxfId="2" dataCellStyle="Normal 4"/>
    <tableColumn id="3" xr3:uid="{00000000-0010-0000-0000-000003000000}" name="AIR BOX  PRO 4G PLUS  " dataDxfId="1"/>
    <tableColumn id="4" xr3:uid="{00000000-0010-0000-0000-000004000000}" name="unité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79"/>
  <sheetViews>
    <sheetView tabSelected="1" topLeftCell="A41" workbookViewId="0">
      <selection activeCell="A76" sqref="A76:XFD76"/>
    </sheetView>
  </sheetViews>
  <sheetFormatPr defaultColWidth="11.42578125" defaultRowHeight="15"/>
  <cols>
    <col min="1" max="1" width="88.5703125" customWidth="1"/>
    <col min="2" max="2" width="63.28515625" bestFit="1" customWidth="1"/>
    <col min="3" max="3" width="40.28515625" customWidth="1"/>
    <col min="4" max="4" width="73" customWidth="1"/>
  </cols>
  <sheetData>
    <row r="4" spans="1:4" ht="15" customHeight="1">
      <c r="B4" s="35" t="s">
        <v>66</v>
      </c>
      <c r="C4" s="35"/>
      <c r="D4" s="35"/>
    </row>
    <row r="5" spans="1:4" ht="15" customHeight="1">
      <c r="B5" s="35"/>
      <c r="C5" s="35"/>
      <c r="D5" s="35"/>
    </row>
    <row r="6" spans="1:4" ht="15" customHeight="1">
      <c r="B6" s="35"/>
      <c r="C6" s="35"/>
      <c r="D6" s="35"/>
    </row>
    <row r="9" spans="1:4" ht="15.75">
      <c r="A9" s="1" t="s">
        <v>0</v>
      </c>
      <c r="B9" s="1"/>
      <c r="C9" s="1"/>
      <c r="D9" s="1"/>
    </row>
    <row r="10" spans="1:4" ht="15" customHeight="1">
      <c r="A10" s="2" t="s">
        <v>1</v>
      </c>
      <c r="B10" s="3" t="s">
        <v>70</v>
      </c>
      <c r="C10" s="3" t="s">
        <v>78</v>
      </c>
      <c r="D10" s="1" t="s">
        <v>2</v>
      </c>
    </row>
    <row r="11" spans="1:4" ht="15" customHeight="1">
      <c r="A11" s="2" t="s">
        <v>3</v>
      </c>
      <c r="B11" s="4" t="s">
        <v>67</v>
      </c>
      <c r="C11" s="4" t="s">
        <v>67</v>
      </c>
      <c r="D11" s="1"/>
    </row>
    <row r="12" spans="1:4" ht="15" customHeight="1">
      <c r="A12" s="5" t="s">
        <v>4</v>
      </c>
      <c r="B12" s="3" t="s">
        <v>70</v>
      </c>
      <c r="C12" s="3" t="s">
        <v>70</v>
      </c>
      <c r="D12" s="6"/>
    </row>
    <row r="13" spans="1:4" ht="15" customHeight="1">
      <c r="A13" s="28"/>
      <c r="B13" s="29" t="s">
        <v>71</v>
      </c>
      <c r="C13" s="30" t="s">
        <v>72</v>
      </c>
      <c r="D13" s="31"/>
    </row>
    <row r="14" spans="1:4" ht="18">
      <c r="A14" s="2" t="s">
        <v>5</v>
      </c>
      <c r="B14" s="7">
        <v>55</v>
      </c>
      <c r="C14" s="7">
        <f>55*1.2</f>
        <v>66</v>
      </c>
      <c r="D14" s="1" t="s">
        <v>73</v>
      </c>
    </row>
    <row r="15" spans="1:4" ht="15.75">
      <c r="A15" s="2" t="s">
        <v>6</v>
      </c>
      <c r="B15" s="8">
        <v>3.99</v>
      </c>
      <c r="C15" s="8">
        <f>3.99*1.2</f>
        <v>4.7880000000000003</v>
      </c>
      <c r="D15" s="1" t="s">
        <v>73</v>
      </c>
    </row>
    <row r="16" spans="1:4" ht="18">
      <c r="A16" s="9" t="s">
        <v>7</v>
      </c>
      <c r="B16" s="10">
        <f>B14+B15</f>
        <v>58.99</v>
      </c>
      <c r="C16" s="10">
        <f>58.99*1.2</f>
        <v>70.787999999999997</v>
      </c>
      <c r="D16" s="1" t="s">
        <v>73</v>
      </c>
    </row>
    <row r="17" spans="1:4" ht="60">
      <c r="A17" s="2" t="s">
        <v>8</v>
      </c>
      <c r="B17" s="3" t="s">
        <v>9</v>
      </c>
      <c r="C17" s="3"/>
      <c r="D17" s="1"/>
    </row>
    <row r="18" spans="1:4">
      <c r="A18" s="2"/>
      <c r="B18" s="34" t="s">
        <v>71</v>
      </c>
      <c r="C18" s="33" t="s">
        <v>72</v>
      </c>
      <c r="D18" s="6"/>
    </row>
    <row r="19" spans="1:4">
      <c r="A19" s="2" t="s">
        <v>10</v>
      </c>
      <c r="B19" s="3"/>
      <c r="C19" s="3"/>
      <c r="D19" s="6"/>
    </row>
    <row r="20" spans="1:4">
      <c r="A20" s="9" t="s">
        <v>11</v>
      </c>
      <c r="B20" s="11">
        <v>2.5000000000000001E-2</v>
      </c>
      <c r="C20" s="11">
        <f>Tableau15[[#This Row],[AIR BOX  PRO 4G PLUS]]*1.2</f>
        <v>0.03</v>
      </c>
      <c r="D20" s="6" t="s">
        <v>74</v>
      </c>
    </row>
    <row r="21" spans="1:4">
      <c r="A21" s="9" t="s">
        <v>12</v>
      </c>
      <c r="B21" s="9" t="s">
        <v>13</v>
      </c>
      <c r="C21" s="9"/>
      <c r="D21" s="6"/>
    </row>
    <row r="22" spans="1:4">
      <c r="A22" s="9" t="s">
        <v>14</v>
      </c>
      <c r="B22" s="11">
        <v>2.5000000000000001E-2</v>
      </c>
      <c r="C22" s="11">
        <f>Tableau15[[#This Row],[AIR BOX  PRO 4G PLUS]]*1.2</f>
        <v>0.03</v>
      </c>
      <c r="D22" s="6"/>
    </row>
    <row r="23" spans="1:4">
      <c r="A23" s="9" t="s">
        <v>15</v>
      </c>
      <c r="B23" s="11">
        <v>0</v>
      </c>
      <c r="C23" s="11">
        <v>0</v>
      </c>
      <c r="D23" s="6"/>
    </row>
    <row r="24" spans="1:4">
      <c r="A24" s="9" t="s">
        <v>16</v>
      </c>
      <c r="B24" s="12">
        <v>0.01</v>
      </c>
      <c r="C24" s="32">
        <f>Tableau15[[#This Row],[AIR BOX  PRO 4G PLUS]]*1.2</f>
        <v>1.2E-2</v>
      </c>
      <c r="D24" s="6" t="s">
        <v>75</v>
      </c>
    </row>
    <row r="25" spans="1:4">
      <c r="A25" s="9" t="s">
        <v>17</v>
      </c>
      <c r="B25" s="11">
        <f xml:space="preserve"> 0.09* 1.2</f>
        <v>0.108</v>
      </c>
      <c r="C25" s="11">
        <f>Tableau15[[#This Row],[AIR BOX  PRO 4G PLUS]]*1.2</f>
        <v>0.12959999999999999</v>
      </c>
      <c r="D25" s="6"/>
    </row>
    <row r="26" spans="1:4">
      <c r="A26" s="9" t="s">
        <v>18</v>
      </c>
      <c r="B26" s="12">
        <v>0.1</v>
      </c>
      <c r="C26" s="12">
        <f>Tableau15[[#This Row],[AIR BOX  PRO 4G PLUS]]*1.2</f>
        <v>0.12</v>
      </c>
      <c r="D26" s="6"/>
    </row>
    <row r="27" spans="1:4">
      <c r="A27" s="9" t="s">
        <v>19</v>
      </c>
      <c r="B27" s="9" t="s">
        <v>13</v>
      </c>
      <c r="C27" s="9"/>
      <c r="D27" s="6"/>
    </row>
    <row r="28" spans="1:4">
      <c r="A28" s="9" t="s">
        <v>20</v>
      </c>
      <c r="B28" s="12">
        <v>0.1</v>
      </c>
      <c r="C28" s="12">
        <v>0.12</v>
      </c>
      <c r="D28" s="6" t="s">
        <v>76</v>
      </c>
    </row>
    <row r="29" spans="1:4">
      <c r="A29" s="9" t="s">
        <v>21</v>
      </c>
      <c r="B29" s="11" t="s">
        <v>22</v>
      </c>
      <c r="C29" s="11"/>
      <c r="D29" s="6"/>
    </row>
    <row r="30" spans="1:4">
      <c r="A30" s="9" t="s">
        <v>23</v>
      </c>
      <c r="B30" s="12">
        <v>0.1</v>
      </c>
      <c r="C30" s="12">
        <v>0.12</v>
      </c>
      <c r="D30" s="6"/>
    </row>
    <row r="31" spans="1:4">
      <c r="A31" s="9" t="s">
        <v>24</v>
      </c>
      <c r="B31" s="12">
        <v>0.1</v>
      </c>
      <c r="C31" s="12">
        <v>0.12</v>
      </c>
      <c r="D31" s="6"/>
    </row>
    <row r="32" spans="1:4">
      <c r="A32" s="9" t="s">
        <v>25</v>
      </c>
      <c r="B32" s="9" t="s">
        <v>13</v>
      </c>
      <c r="C32" s="9"/>
      <c r="D32" s="6"/>
    </row>
    <row r="33" spans="1:4">
      <c r="A33" s="9" t="s">
        <v>26</v>
      </c>
      <c r="B33" s="11">
        <v>0</v>
      </c>
      <c r="C33" s="11">
        <v>0</v>
      </c>
      <c r="D33" s="6"/>
    </row>
    <row r="34" spans="1:4">
      <c r="A34" s="9" t="s">
        <v>27</v>
      </c>
      <c r="B34" s="12">
        <v>0.01</v>
      </c>
      <c r="C34" s="11">
        <v>1.2E-2</v>
      </c>
      <c r="D34" s="6"/>
    </row>
    <row r="35" spans="1:4">
      <c r="A35" s="9" t="s">
        <v>28</v>
      </c>
      <c r="B35" s="12">
        <v>0.01</v>
      </c>
      <c r="C35" s="11">
        <v>1.2E-2</v>
      </c>
      <c r="D35" s="6"/>
    </row>
    <row r="36" spans="1:4">
      <c r="A36" s="9" t="s">
        <v>29</v>
      </c>
      <c r="B36" s="9" t="s">
        <v>13</v>
      </c>
      <c r="C36" s="9"/>
      <c r="D36" s="6"/>
    </row>
    <row r="37" spans="1:4">
      <c r="A37" s="9"/>
      <c r="B37" s="11"/>
      <c r="C37" s="11"/>
      <c r="D37" s="6"/>
    </row>
    <row r="38" spans="1:4" ht="120">
      <c r="A38" s="2" t="s">
        <v>30</v>
      </c>
      <c r="B38" s="11" t="s">
        <v>31</v>
      </c>
      <c r="C38" s="11"/>
      <c r="D38" s="13" t="s">
        <v>32</v>
      </c>
    </row>
    <row r="39" spans="1:4">
      <c r="A39" s="2" t="s">
        <v>33</v>
      </c>
      <c r="B39" s="11"/>
      <c r="C39" s="11"/>
      <c r="D39" s="6"/>
    </row>
    <row r="40" spans="1:4" ht="30">
      <c r="A40" s="9" t="s">
        <v>34</v>
      </c>
      <c r="B40" s="14" t="s">
        <v>35</v>
      </c>
      <c r="C40" s="14"/>
      <c r="D40" s="6"/>
    </row>
    <row r="41" spans="1:4">
      <c r="A41" s="9"/>
      <c r="B41" s="11"/>
      <c r="C41" s="11"/>
      <c r="D41" s="6"/>
    </row>
    <row r="42" spans="1:4">
      <c r="A42" s="9"/>
      <c r="B42" s="12"/>
      <c r="C42" s="12"/>
      <c r="D42" s="6"/>
    </row>
    <row r="43" spans="1:4">
      <c r="A43" s="9"/>
      <c r="B43" s="25"/>
      <c r="C43" s="12"/>
      <c r="D43" s="15"/>
    </row>
    <row r="44" spans="1:4">
      <c r="A44" s="2" t="s">
        <v>36</v>
      </c>
      <c r="B44" s="12" t="s">
        <v>37</v>
      </c>
      <c r="C44" s="12"/>
      <c r="D44" s="15"/>
    </row>
    <row r="45" spans="1:4">
      <c r="A45" s="9"/>
      <c r="B45" s="34" t="s">
        <v>71</v>
      </c>
      <c r="C45" s="33" t="s">
        <v>72</v>
      </c>
      <c r="D45" s="6"/>
    </row>
    <row r="46" spans="1:4">
      <c r="A46" s="2" t="s">
        <v>38</v>
      </c>
      <c r="B46" s="3"/>
      <c r="C46" s="3"/>
      <c r="D46" s="6"/>
    </row>
    <row r="47" spans="1:4">
      <c r="A47" s="9" t="s">
        <v>39</v>
      </c>
      <c r="B47" s="12">
        <v>9.9</v>
      </c>
      <c r="C47" s="12">
        <f>9.9*1.2</f>
        <v>11.88</v>
      </c>
      <c r="D47" s="6" t="s">
        <v>77</v>
      </c>
    </row>
    <row r="48" spans="1:4">
      <c r="A48" s="9" t="s">
        <v>40</v>
      </c>
      <c r="B48" s="12">
        <v>9.9</v>
      </c>
      <c r="C48" s="12">
        <v>11.88</v>
      </c>
      <c r="D48" s="6" t="s">
        <v>77</v>
      </c>
    </row>
    <row r="49" spans="1:4">
      <c r="A49" s="16" t="s">
        <v>41</v>
      </c>
      <c r="B49" s="17">
        <v>15</v>
      </c>
      <c r="C49" s="17">
        <f>15*1.2</f>
        <v>18</v>
      </c>
      <c r="D49" s="6" t="s">
        <v>77</v>
      </c>
    </row>
    <row r="50" spans="1:4">
      <c r="A50" s="9" t="s">
        <v>42</v>
      </c>
      <c r="B50" s="12">
        <v>0</v>
      </c>
      <c r="C50" s="12">
        <v>0</v>
      </c>
      <c r="D50" s="6" t="s">
        <v>77</v>
      </c>
    </row>
    <row r="51" spans="1:4">
      <c r="A51" s="9"/>
      <c r="B51" s="3"/>
      <c r="C51" s="3"/>
      <c r="D51" s="6"/>
    </row>
    <row r="52" spans="1:4">
      <c r="A52" s="2" t="s">
        <v>43</v>
      </c>
      <c r="B52" s="3"/>
      <c r="C52" s="3"/>
      <c r="D52" s="6"/>
    </row>
    <row r="53" spans="1:4">
      <c r="A53" s="9" t="s">
        <v>44</v>
      </c>
      <c r="B53" s="3" t="s">
        <v>45</v>
      </c>
      <c r="C53" s="3"/>
      <c r="D53" s="6"/>
    </row>
    <row r="54" spans="1:4">
      <c r="A54" s="9" t="s">
        <v>46</v>
      </c>
      <c r="B54" s="3" t="s">
        <v>47</v>
      </c>
      <c r="C54" s="3"/>
      <c r="D54" s="6"/>
    </row>
    <row r="55" spans="1:4">
      <c r="A55" s="9" t="s">
        <v>48</v>
      </c>
      <c r="B55" s="3" t="s">
        <v>49</v>
      </c>
      <c r="C55" s="3"/>
      <c r="D55" s="6"/>
    </row>
    <row r="56" spans="1:4">
      <c r="A56" s="9" t="s">
        <v>50</v>
      </c>
      <c r="B56" s="3" t="s">
        <v>68</v>
      </c>
      <c r="C56" s="3"/>
      <c r="D56" s="6"/>
    </row>
    <row r="57" spans="1:4">
      <c r="A57" s="9"/>
      <c r="B57" s="3"/>
      <c r="C57" s="3"/>
      <c r="D57" s="6"/>
    </row>
    <row r="58" spans="1:4">
      <c r="A58" s="2" t="s">
        <v>51</v>
      </c>
      <c r="B58" s="34" t="s">
        <v>71</v>
      </c>
      <c r="C58" s="33" t="s">
        <v>72</v>
      </c>
    </row>
    <row r="59" spans="1:4">
      <c r="A59" s="9" t="s">
        <v>52</v>
      </c>
      <c r="B59" s="12" t="s">
        <v>79</v>
      </c>
      <c r="C59" s="12">
        <v>312</v>
      </c>
      <c r="D59" s="18"/>
    </row>
    <row r="60" spans="1:4">
      <c r="A60" s="9" t="s">
        <v>84</v>
      </c>
      <c r="B60" s="12" t="s">
        <v>79</v>
      </c>
      <c r="C60" s="12">
        <v>312</v>
      </c>
      <c r="D60" s="18"/>
    </row>
    <row r="61" spans="1:4">
      <c r="A61" s="2" t="s">
        <v>53</v>
      </c>
      <c r="B61" s="19"/>
      <c r="C61" s="19"/>
      <c r="D61" s="6"/>
    </row>
    <row r="62" spans="1:4" ht="15.75">
      <c r="A62" s="20" t="s">
        <v>54</v>
      </c>
      <c r="B62" s="21"/>
      <c r="C62" s="21"/>
      <c r="D62" s="6"/>
    </row>
    <row r="63" spans="1:4" ht="75">
      <c r="A63" s="22" t="s">
        <v>55</v>
      </c>
      <c r="B63" s="23" t="s">
        <v>80</v>
      </c>
      <c r="C63" s="23" t="s">
        <v>81</v>
      </c>
      <c r="D63" s="6"/>
    </row>
    <row r="64" spans="1:4" ht="50.25" customHeight="1">
      <c r="A64" s="22" t="s">
        <v>56</v>
      </c>
      <c r="B64" s="24" t="s">
        <v>82</v>
      </c>
      <c r="C64" s="24" t="s">
        <v>83</v>
      </c>
      <c r="D64" s="6"/>
    </row>
    <row r="65" spans="1:4">
      <c r="A65" s="9"/>
      <c r="B65" s="25"/>
      <c r="C65" s="25"/>
      <c r="D65" s="6"/>
    </row>
    <row r="67" spans="1:4">
      <c r="A67" s="2" t="s">
        <v>57</v>
      </c>
      <c r="B67" s="3" t="s">
        <v>58</v>
      </c>
      <c r="C67" s="3"/>
    </row>
    <row r="68" spans="1:4">
      <c r="A68" s="9"/>
      <c r="B68" s="3"/>
      <c r="C68" s="3"/>
      <c r="D68" s="6"/>
    </row>
    <row r="69" spans="1:4">
      <c r="A69" s="2" t="s">
        <v>59</v>
      </c>
      <c r="B69" s="3" t="s">
        <v>60</v>
      </c>
      <c r="C69" s="3"/>
      <c r="D69" s="3"/>
    </row>
    <row r="70" spans="1:4" ht="60">
      <c r="A70" s="26" t="s">
        <v>61</v>
      </c>
      <c r="B70" s="3" t="s">
        <v>85</v>
      </c>
      <c r="C70" s="3" t="s">
        <v>86</v>
      </c>
      <c r="D70" s="9"/>
    </row>
    <row r="71" spans="1:4">
      <c r="A71" s="9"/>
      <c r="B71" s="3"/>
      <c r="C71" s="3"/>
      <c r="D71" s="9"/>
    </row>
    <row r="72" spans="1:4">
      <c r="A72" s="2" t="s">
        <v>62</v>
      </c>
      <c r="B72" s="3"/>
      <c r="C72" s="3"/>
      <c r="D72" s="2"/>
    </row>
    <row r="73" spans="1:4">
      <c r="A73" s="26" t="s">
        <v>63</v>
      </c>
      <c r="B73" s="3" t="s">
        <v>69</v>
      </c>
      <c r="C73" s="3"/>
      <c r="D73" s="9"/>
    </row>
    <row r="74" spans="1:4">
      <c r="A74" s="9"/>
      <c r="B74" s="3"/>
      <c r="C74" s="3"/>
      <c r="D74" s="27"/>
    </row>
    <row r="75" spans="1:4">
      <c r="A75" s="2" t="s">
        <v>43</v>
      </c>
      <c r="B75" s="3"/>
      <c r="C75" s="3"/>
      <c r="D75" s="27"/>
    </row>
    <row r="76" spans="1:4">
      <c r="A76" s="9" t="s">
        <v>64</v>
      </c>
      <c r="B76" s="3" t="s">
        <v>65</v>
      </c>
      <c r="C76" s="3"/>
      <c r="D76" s="27"/>
    </row>
    <row r="77" spans="1:4">
      <c r="A77" s="9"/>
      <c r="B77" s="3"/>
      <c r="C77" s="3"/>
      <c r="D77" s="27"/>
    </row>
    <row r="78" spans="1:4">
      <c r="A78" s="9"/>
      <c r="B78" s="3"/>
      <c r="C78" s="3"/>
      <c r="D78" s="6"/>
    </row>
    <row r="79" spans="1:4">
      <c r="A79" s="9"/>
      <c r="B79" s="3"/>
      <c r="C79" s="3"/>
      <c r="D79" s="6"/>
    </row>
  </sheetData>
  <mergeCells count="1">
    <mergeCell ref="B4:D6"/>
  </mergeCells>
  <pageMargins left="0.7" right="0.7" top="0.75" bottom="0.75" header="0.3" footer="0.3"/>
  <pageSetup paperSize="9" orientation="portrait" horizontalDpi="30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Jonathan Cohen</cp:lastModifiedBy>
  <dcterms:created xsi:type="dcterms:W3CDTF">2022-08-03T14:27:28Z</dcterms:created>
  <dcterms:modified xsi:type="dcterms:W3CDTF">2024-02-22T15:45:38Z</dcterms:modified>
</cp:coreProperties>
</file>