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apres rectif\"/>
    </mc:Choice>
  </mc:AlternateContent>
  <xr:revisionPtr revIDLastSave="0" documentId="8_{06E8B728-6EAA-4272-80A1-1F450ED112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7" i="1" l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D160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G110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10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11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16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1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16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1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6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10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60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</calcChain>
</file>

<file path=xl/sharedStrings.xml><?xml version="1.0" encoding="utf-8"?>
<sst xmlns="http://schemas.openxmlformats.org/spreadsheetml/2006/main" count="823" uniqueCount="773">
  <si>
    <t>DESTINATIONS</t>
  </si>
  <si>
    <t>TARIF</t>
  </si>
  <si>
    <t>Afghanistan</t>
  </si>
  <si>
    <t>Afrique du Sud</t>
  </si>
  <si>
    <t>Afrique du Sud - Cities</t>
  </si>
  <si>
    <t>Afrique du Sud - Mobile</t>
  </si>
  <si>
    <t>Afrique du Sud - Mobile VO</t>
  </si>
  <si>
    <t>Afrique du Sud - Mobile MTN</t>
  </si>
  <si>
    <t>Albanie</t>
  </si>
  <si>
    <t>Albanie AMC</t>
  </si>
  <si>
    <t>Albanie OLO</t>
  </si>
  <si>
    <t xml:space="preserve">Algérie </t>
  </si>
  <si>
    <t>Algérie -ALGER</t>
  </si>
  <si>
    <t>Algérie CAT</t>
  </si>
  <si>
    <t>Allemagne</t>
  </si>
  <si>
    <t>Allemagne PRS</t>
  </si>
  <si>
    <t>Allemagne - Mobile</t>
  </si>
  <si>
    <t>Allemagne - Mobile E PLUS</t>
  </si>
  <si>
    <t>Allemagne - Mobile LYCAMOBILE</t>
  </si>
  <si>
    <t>Allemagne - Mobile O2</t>
  </si>
  <si>
    <t>Allemagne - Mobile TMOBILE</t>
  </si>
  <si>
    <t>Allemagne - Mobile VODAFONE</t>
  </si>
  <si>
    <t>Andorre</t>
  </si>
  <si>
    <t>Angola</t>
  </si>
  <si>
    <t>Anguilla</t>
  </si>
  <si>
    <t>Antigua-et-Barbuda</t>
  </si>
  <si>
    <t>Arabie Saoudite</t>
  </si>
  <si>
    <t>Argentine</t>
  </si>
  <si>
    <t>Argentine B. AIRES</t>
  </si>
  <si>
    <t>Argentine CITIES</t>
  </si>
  <si>
    <t>Argentine - Mobile</t>
  </si>
  <si>
    <t>Arménie</t>
  </si>
  <si>
    <t>Arménie YEREVAN</t>
  </si>
  <si>
    <t>Aruba</t>
  </si>
  <si>
    <t>Ascension (Ile)</t>
  </si>
  <si>
    <t>Australie</t>
  </si>
  <si>
    <t>Australie CITIES</t>
  </si>
  <si>
    <t>Australie - Mobile</t>
  </si>
  <si>
    <t>Australie - Mobile OPTUS</t>
  </si>
  <si>
    <t>Australie - Mobile TELSTR</t>
  </si>
  <si>
    <t>Australie - Mobile VODA</t>
  </si>
  <si>
    <t>Australie PRS</t>
  </si>
  <si>
    <t>Autriche</t>
  </si>
  <si>
    <t>Autriche - Mobile</t>
  </si>
  <si>
    <t>Autriche - Mobile HI3G</t>
  </si>
  <si>
    <t>Autriche - Mobile MOBILKOM</t>
  </si>
  <si>
    <t>Autriche - Mobile T-MOBILE</t>
  </si>
  <si>
    <t>Autriche PRS</t>
  </si>
  <si>
    <t>Azerbaïdjan</t>
  </si>
  <si>
    <t>Bahamas</t>
  </si>
  <si>
    <t>Bahreïn</t>
  </si>
  <si>
    <t>Bangladesh</t>
  </si>
  <si>
    <t>Bangladesh DHAKA</t>
  </si>
  <si>
    <t>Barbade</t>
  </si>
  <si>
    <t>Belgique</t>
  </si>
  <si>
    <t>Belgique PRS</t>
  </si>
  <si>
    <t>Belgique - Mobile</t>
  </si>
  <si>
    <t>Belgique - Mobile BASE</t>
  </si>
  <si>
    <t>Belgique - Mobile MOBISTAR</t>
  </si>
  <si>
    <t>Belgique - Mobile PROXIMUS</t>
  </si>
  <si>
    <t>Belgique - Mobile TELENET</t>
  </si>
  <si>
    <t>Belize</t>
  </si>
  <si>
    <t>Bénin</t>
  </si>
  <si>
    <t>Bermudes</t>
  </si>
  <si>
    <t>Bhoutan</t>
  </si>
  <si>
    <t>Biélorussie</t>
  </si>
  <si>
    <t>Bolivie</t>
  </si>
  <si>
    <t>Bolivie CITIES</t>
  </si>
  <si>
    <t>Bolivie RURAL</t>
  </si>
  <si>
    <t>Bosnie-Herzégovine</t>
  </si>
  <si>
    <t>Bosnie-Herzégovine MOSTAR</t>
  </si>
  <si>
    <t>Bosnie-Herzégovine OLO</t>
  </si>
  <si>
    <t>Bosnie-Herzégovine SRPSKA</t>
  </si>
  <si>
    <t>Botswana</t>
  </si>
  <si>
    <t>Brésil</t>
  </si>
  <si>
    <t>Brésil BEL HORIZONTE</t>
  </si>
  <si>
    <t>Brésil OTHERS CITIES</t>
  </si>
  <si>
    <t>Brésil  RIO JANEIRO</t>
  </si>
  <si>
    <t>Brésil SAO PAULO</t>
  </si>
  <si>
    <t>Brésil - Mobile</t>
  </si>
  <si>
    <t>Brésil - Mobile TIM</t>
  </si>
  <si>
    <t>Brunéi</t>
  </si>
  <si>
    <t>Bulgarie</t>
  </si>
  <si>
    <t>Bulgarie OLO</t>
  </si>
  <si>
    <t>Burkina Faso</t>
  </si>
  <si>
    <t>Burundi</t>
  </si>
  <si>
    <t>Caïmans (Iles)</t>
  </si>
  <si>
    <t>Cambodge</t>
  </si>
  <si>
    <t>Cameroun</t>
  </si>
  <si>
    <t>Canada</t>
  </si>
  <si>
    <t>Canada NWT</t>
  </si>
  <si>
    <t>Cap-Vert</t>
  </si>
  <si>
    <t>Cap-Vert TLC</t>
  </si>
  <si>
    <t>Centrafricaine (Rép.)</t>
  </si>
  <si>
    <t>Chili</t>
  </si>
  <si>
    <t>Chili RUR</t>
  </si>
  <si>
    <t>Chili SANTIAGO</t>
  </si>
  <si>
    <t>Chili - Mobile</t>
  </si>
  <si>
    <t>Chili PRS</t>
  </si>
  <si>
    <t>Chine</t>
  </si>
  <si>
    <t>Chine - Mobile</t>
  </si>
  <si>
    <t>Chypre</t>
  </si>
  <si>
    <t>Chypre Du Nord</t>
  </si>
  <si>
    <t>Chypre - Mobile</t>
  </si>
  <si>
    <t>Chypre Du Nord - Mobile</t>
  </si>
  <si>
    <t>Chypre PRS</t>
  </si>
  <si>
    <t>Colombie</t>
  </si>
  <si>
    <t>Colombie CITIES</t>
  </si>
  <si>
    <t>Colombie - Mobile</t>
  </si>
  <si>
    <t>Colombie - Mobile CLARO</t>
  </si>
  <si>
    <t>Colombie - Mobile MOVISTAR</t>
  </si>
  <si>
    <t>Colombie - Mobile OLA</t>
  </si>
  <si>
    <t>Comores</t>
  </si>
  <si>
    <t>Congo</t>
  </si>
  <si>
    <t>Congo (Rép. Dém. du)</t>
  </si>
  <si>
    <t>Cook (Iles)</t>
  </si>
  <si>
    <t>Corée du Nord</t>
  </si>
  <si>
    <t>Corée du Sud</t>
  </si>
  <si>
    <t>Corée du Sud - Mobile</t>
  </si>
  <si>
    <t>Costa Rica</t>
  </si>
  <si>
    <t>Côte d'Ivoire</t>
  </si>
  <si>
    <t>Côte d'Ivoire MTN</t>
  </si>
  <si>
    <t>Croatie</t>
  </si>
  <si>
    <t>Croatie - Mobile</t>
  </si>
  <si>
    <t>Croatie - Mobile VIPNET</t>
  </si>
  <si>
    <t>Cuba</t>
  </si>
  <si>
    <t>Danemark</t>
  </si>
  <si>
    <t>Danemark - Mobile</t>
  </si>
  <si>
    <t>Danemark - Mobile HI3G</t>
  </si>
  <si>
    <t>Danemark - Mobile  TDC</t>
  </si>
  <si>
    <t>Danemark - Mobile TELENOR</t>
  </si>
  <si>
    <t>Danemark - Mobile TELIA</t>
  </si>
  <si>
    <t>Diego-Garcia</t>
  </si>
  <si>
    <t>Djibouti</t>
  </si>
  <si>
    <t>Dominicaine (Rép.)</t>
  </si>
  <si>
    <t>Dominique</t>
  </si>
  <si>
    <t>Egypte</t>
  </si>
  <si>
    <t>Egypte - Mobile</t>
  </si>
  <si>
    <t>Egypte - Mobile ETISALAT</t>
  </si>
  <si>
    <t>Egypte - Mobile VODAFONE</t>
  </si>
  <si>
    <t>Emirats Arabes Unis</t>
  </si>
  <si>
    <t>Equateur</t>
  </si>
  <si>
    <t>Equateur - Mobile</t>
  </si>
  <si>
    <t>Equateur - Mobile MOVISTAR</t>
  </si>
  <si>
    <t>Equateur - Mobile PORTA</t>
  </si>
  <si>
    <t>Erythrée</t>
  </si>
  <si>
    <t>Espagne</t>
  </si>
  <si>
    <t>Espagne - Mobile</t>
  </si>
  <si>
    <t>Espagne - Mobile ORANGE</t>
  </si>
  <si>
    <t>Espagne - Mobile TELEFONICA</t>
  </si>
  <si>
    <t>Espagne - Mobile VODAFONE</t>
  </si>
  <si>
    <t>Estonie</t>
  </si>
  <si>
    <t>Estonie - Mobile</t>
  </si>
  <si>
    <t>Estonie - Mobile ELISA</t>
  </si>
  <si>
    <t>Estonie - Mobile EMT</t>
  </si>
  <si>
    <t>Estonie - Mobile TELE2</t>
  </si>
  <si>
    <t>Etats-Unis</t>
  </si>
  <si>
    <t>Etats-Unis ALASKA</t>
  </si>
  <si>
    <t>Etats-Unis PHONE</t>
  </si>
  <si>
    <t>Etats-Unis HAWAII</t>
  </si>
  <si>
    <t>Etats-Unis OLO</t>
  </si>
  <si>
    <t>Ethiopie</t>
  </si>
  <si>
    <t>Ethiopie ADDIS ABEBA</t>
  </si>
  <si>
    <t>Falkland (Iles)</t>
  </si>
  <si>
    <t>Féroé (Iles)</t>
  </si>
  <si>
    <t>Fidji</t>
  </si>
  <si>
    <t>Finlande</t>
  </si>
  <si>
    <t>Finlande PRS</t>
  </si>
  <si>
    <t>Finlande - Mobile</t>
  </si>
  <si>
    <t>Finlande - Mobile ELISA</t>
  </si>
  <si>
    <t>Finlande - Mobile SONERA</t>
  </si>
  <si>
    <t>Gabon</t>
  </si>
  <si>
    <t>Gambie</t>
  </si>
  <si>
    <t>Géorgie</t>
  </si>
  <si>
    <t>Géorgie TBILISI</t>
  </si>
  <si>
    <t>Ghana</t>
  </si>
  <si>
    <t>Ghana - Mobile</t>
  </si>
  <si>
    <t>Ghana - Mobile VODAFONE</t>
  </si>
  <si>
    <t>Ghana - Mobile TIGO</t>
  </si>
  <si>
    <t>Ghana - Mobile MTN</t>
  </si>
  <si>
    <t>Gibraltar</t>
  </si>
  <si>
    <t>Grèce</t>
  </si>
  <si>
    <t>Grèce - Mobile COSMOTE</t>
  </si>
  <si>
    <t>Grèce - Mobile VODAFONE</t>
  </si>
  <si>
    <t>Grèce - Mobile WIND</t>
  </si>
  <si>
    <t>Grenade</t>
  </si>
  <si>
    <t>Groënland</t>
  </si>
  <si>
    <t xml:space="preserve">Guam </t>
  </si>
  <si>
    <t>Guatemala</t>
  </si>
  <si>
    <t>Guinée</t>
  </si>
  <si>
    <t>Guinée-Bissau</t>
  </si>
  <si>
    <t>Guinée Equatoriale</t>
  </si>
  <si>
    <t>Guyana</t>
  </si>
  <si>
    <t>Haïti</t>
  </si>
  <si>
    <t>Honduras</t>
  </si>
  <si>
    <t>Hong-Kong</t>
  </si>
  <si>
    <t>Hong-Kong - Mobile</t>
  </si>
  <si>
    <t>Hongrie</t>
  </si>
  <si>
    <t>Hongrie - Mobile</t>
  </si>
  <si>
    <t>Hongrie - Mobile TELENOR</t>
  </si>
  <si>
    <t>Hongrie - Mobile TMOBILE</t>
  </si>
  <si>
    <t>Hongrie - Mobile VODAFONE</t>
  </si>
  <si>
    <t>Timor Oriental</t>
  </si>
  <si>
    <t>Iles Vierges Américaines</t>
  </si>
  <si>
    <t>Iles Vierges Britanniques</t>
  </si>
  <si>
    <t>Inde</t>
  </si>
  <si>
    <t>Inde CITIES</t>
  </si>
  <si>
    <t>Inde STATES</t>
  </si>
  <si>
    <t>Indonésie</t>
  </si>
  <si>
    <t>Indonésie JAKARTA</t>
  </si>
  <si>
    <t>Indonésie SURABAYA</t>
  </si>
  <si>
    <t>Satellite - Inmarsat Worldwide A</t>
  </si>
  <si>
    <t>Iran</t>
  </si>
  <si>
    <t>Iran TEHERAN</t>
  </si>
  <si>
    <t>Iraq</t>
  </si>
  <si>
    <t>Irlande (Rép.) - Mobile</t>
  </si>
  <si>
    <t>Irlande (Rép.) - Mobile HI3G</t>
  </si>
  <si>
    <t>Irlande (Rép.) - Mobile METEOR</t>
  </si>
  <si>
    <t>Irlande (Rép.) - Mobile O2</t>
  </si>
  <si>
    <t>Irlande (Rép.) - Mobile VODAFONE</t>
  </si>
  <si>
    <t>Irlande (Rép.) PRS</t>
  </si>
  <si>
    <t>Irlande (Rép.)</t>
  </si>
  <si>
    <t>Islande</t>
  </si>
  <si>
    <t>Islande - Mobile</t>
  </si>
  <si>
    <t>Israël</t>
  </si>
  <si>
    <t>Israël - Mobile</t>
  </si>
  <si>
    <t>Italie</t>
  </si>
  <si>
    <t>Italie - Mobile</t>
  </si>
  <si>
    <t>Italie - Mobile DIGI</t>
  </si>
  <si>
    <t>Italie - Mobile H3G</t>
  </si>
  <si>
    <t>Italie - Mobile INTERMATICA</t>
  </si>
  <si>
    <t>Italie - Mobile LYCAMOBILE</t>
  </si>
  <si>
    <t>Italie - Mobile NOVERCA</t>
  </si>
  <si>
    <t>Italie - Mobile TIM</t>
  </si>
  <si>
    <t>Italie - Mobile VODAFONE</t>
  </si>
  <si>
    <t>Italie - Mobile WIND</t>
  </si>
  <si>
    <t>Jamaïque</t>
  </si>
  <si>
    <t>Japon</t>
  </si>
  <si>
    <t>Japon - Mobile</t>
  </si>
  <si>
    <t>Japon IP PHONE</t>
  </si>
  <si>
    <t>Jordanie</t>
  </si>
  <si>
    <t>Jordanie - Mobile</t>
  </si>
  <si>
    <t>Jordanie - Mobile FASTLINK</t>
  </si>
  <si>
    <t>Kazakhstan</t>
  </si>
  <si>
    <t>Kazakhstan ALMATY</t>
  </si>
  <si>
    <t>Kenya</t>
  </si>
  <si>
    <t>Kirghizistan</t>
  </si>
  <si>
    <t>Kiribati</t>
  </si>
  <si>
    <t>Koweït</t>
  </si>
  <si>
    <t>Laos</t>
  </si>
  <si>
    <t>Lesotho</t>
  </si>
  <si>
    <t>Lettonie</t>
  </si>
  <si>
    <t>Lettonie OLO</t>
  </si>
  <si>
    <t>Liban</t>
  </si>
  <si>
    <t>Liban - Mobile</t>
  </si>
  <si>
    <t>Libéria</t>
  </si>
  <si>
    <t>Libye</t>
  </si>
  <si>
    <t>Liechtenstein</t>
  </si>
  <si>
    <t>Lituanie</t>
  </si>
  <si>
    <t>Luxembourg</t>
  </si>
  <si>
    <t>Luxembourg PRS</t>
  </si>
  <si>
    <t>Luxembourg - Mobile</t>
  </si>
  <si>
    <t>Luxembourg - Mobile ORANGE</t>
  </si>
  <si>
    <t>Luxembourg - Mobile TANGO</t>
  </si>
  <si>
    <t>Macao</t>
  </si>
  <si>
    <t>Macédoine</t>
  </si>
  <si>
    <t>Madagascar</t>
  </si>
  <si>
    <t>Madagascar PRS</t>
  </si>
  <si>
    <t>Malaisie</t>
  </si>
  <si>
    <t>Malawi</t>
  </si>
  <si>
    <t>Maldives</t>
  </si>
  <si>
    <t>Mali</t>
  </si>
  <si>
    <t>Malte</t>
  </si>
  <si>
    <t>Maroc</t>
  </si>
  <si>
    <t>Maroc IAM</t>
  </si>
  <si>
    <t>Maroc MEDITEL</t>
  </si>
  <si>
    <t>Maroc WANA</t>
  </si>
  <si>
    <t>Maroc - Mobile</t>
  </si>
  <si>
    <t>Maroc - Mobile IAM</t>
  </si>
  <si>
    <t>Maroc - Mobile MEDITEL</t>
  </si>
  <si>
    <t>Maroc - Mobile WANA FULL MOBILITY</t>
  </si>
  <si>
    <t>Maroc - Mobile WANA REST MOBILITY</t>
  </si>
  <si>
    <t>Marshall (Iles)</t>
  </si>
  <si>
    <t>Maurice</t>
  </si>
  <si>
    <t>Mauritanie</t>
  </si>
  <si>
    <t>Mexique</t>
  </si>
  <si>
    <t>Mexique CITIES</t>
  </si>
  <si>
    <t>Micronésie</t>
  </si>
  <si>
    <t>Moldavie</t>
  </si>
  <si>
    <t>Moldavie PRIDNESTROVI</t>
  </si>
  <si>
    <t>Monaco</t>
  </si>
  <si>
    <t>Monaco - Mobile</t>
  </si>
  <si>
    <t>Mongolie</t>
  </si>
  <si>
    <t>Montserrat</t>
  </si>
  <si>
    <t>Mozambique</t>
  </si>
  <si>
    <t>Myanmar (Birmanie)</t>
  </si>
  <si>
    <t>Namibie</t>
  </si>
  <si>
    <t>Nauru</t>
  </si>
  <si>
    <t>Népal</t>
  </si>
  <si>
    <t>Nicaragua</t>
  </si>
  <si>
    <t>Niger</t>
  </si>
  <si>
    <t>Nigéria</t>
  </si>
  <si>
    <t>Norvège</t>
  </si>
  <si>
    <t>Norvège - Mobile</t>
  </si>
  <si>
    <t>Norvège - Mobile NETCOM</t>
  </si>
  <si>
    <t>Norvège - Mobile TELENOR</t>
  </si>
  <si>
    <t>Nouvelle-Calédonie</t>
  </si>
  <si>
    <t>Nouvelle-Zélande</t>
  </si>
  <si>
    <t>Nouvelle-Zélande - Mobile</t>
  </si>
  <si>
    <t>Nouvelle-Zélande - Mobile VODA</t>
  </si>
  <si>
    <t>Oman</t>
  </si>
  <si>
    <t>Oman  - Mobile</t>
  </si>
  <si>
    <t>Ouganda</t>
  </si>
  <si>
    <t>Ouzbékistan</t>
  </si>
  <si>
    <t>Pakistan</t>
  </si>
  <si>
    <t>Palau</t>
  </si>
  <si>
    <t>Israel PALTEL</t>
  </si>
  <si>
    <t>Palestine</t>
  </si>
  <si>
    <t>Panama</t>
  </si>
  <si>
    <t>Papouasie-Nouvelle-Guinée</t>
  </si>
  <si>
    <t>Paraguay</t>
  </si>
  <si>
    <t>Paraguay ASUNCION</t>
  </si>
  <si>
    <t>Pays-Bas</t>
  </si>
  <si>
    <t>Pays-Bas ANT</t>
  </si>
  <si>
    <t>Pays-Bas - Mobile</t>
  </si>
  <si>
    <t>Pays-Bas - Mobile KPN</t>
  </si>
  <si>
    <t>Pays-Bas - Mobile LYCAMOBILE</t>
  </si>
  <si>
    <t>Pays-Bas - Mobile TELF</t>
  </si>
  <si>
    <t>Pays-Bas - Mobile TL2</t>
  </si>
  <si>
    <t>Pays-Bas - Mobile TMOB</t>
  </si>
  <si>
    <t>Pays-Bas - Mobile VODA</t>
  </si>
  <si>
    <t>Pays-Bas PRS</t>
  </si>
  <si>
    <t>Pérou</t>
  </si>
  <si>
    <t>Pérou LIMA</t>
  </si>
  <si>
    <t>Pérou RURAL</t>
  </si>
  <si>
    <t>Philippines</t>
  </si>
  <si>
    <t>Philippines - Mobile</t>
  </si>
  <si>
    <t>Philippines - Mobile DIGITEL</t>
  </si>
  <si>
    <t>Philippines - Mobile GLOB</t>
  </si>
  <si>
    <t>Philippines - Mobile SMAR</t>
  </si>
  <si>
    <t>Pologne</t>
  </si>
  <si>
    <t>Pologne OLO</t>
  </si>
  <si>
    <t>Pologne PRS</t>
  </si>
  <si>
    <t>Pologne WARSAW</t>
  </si>
  <si>
    <t>Pologne - Mobile</t>
  </si>
  <si>
    <t>Pologne - Mobile ERA</t>
  </si>
  <si>
    <t>Pologne - Mobile ORANGE</t>
  </si>
  <si>
    <t>Pologne - Mobile PLUS</t>
  </si>
  <si>
    <t>Pologne - Mobile PM4</t>
  </si>
  <si>
    <t>Polynésie Française</t>
  </si>
  <si>
    <t>Porto Rico</t>
  </si>
  <si>
    <t>Portugal</t>
  </si>
  <si>
    <t>Portugal OLO</t>
  </si>
  <si>
    <t>Portugal - Mobile MEO</t>
  </si>
  <si>
    <t>Portugal - Mobile NOS</t>
  </si>
  <si>
    <t>Portugal - Mobile VODAFONE</t>
  </si>
  <si>
    <t>Qatar</t>
  </si>
  <si>
    <t>Roumanie</t>
  </si>
  <si>
    <t>Roumanie ASTRAL</t>
  </si>
  <si>
    <t>Roumanie PRS</t>
  </si>
  <si>
    <t>Roumanie - Mobile</t>
  </si>
  <si>
    <t>Roumanie - Mobile COSMOROM</t>
  </si>
  <si>
    <t>Roumanie - Mobile ORANGE</t>
  </si>
  <si>
    <t>Roumanie - Mobile VODAFONE</t>
  </si>
  <si>
    <t>Royaume-Uni</t>
  </si>
  <si>
    <t xml:space="preserve">Royaume-Uni Appel Local </t>
  </si>
  <si>
    <t>Royaume-Uni PRS 2</t>
  </si>
  <si>
    <t>Royaume-Uni - Mobile</t>
  </si>
  <si>
    <t>Royaume-Uni - Mobile ALTERNATIVE NETWORK</t>
  </si>
  <si>
    <t>Royaume-Uni - Mobile HI3G</t>
  </si>
  <si>
    <t>Royaume-Uni - Mobile O2</t>
  </si>
  <si>
    <t>Royaume-Uni - Mobile ORANGE</t>
  </si>
  <si>
    <t>Royaume-Uni - Mobile TMOBILE</t>
  </si>
  <si>
    <t>Royaume-Uni - Mobile VODAFONE</t>
  </si>
  <si>
    <t>Royaume-Uni Appel National</t>
  </si>
  <si>
    <t>Russie</t>
  </si>
  <si>
    <t>Russie ABKHAZIA</t>
  </si>
  <si>
    <t>Russie MOSCOU</t>
  </si>
  <si>
    <t>Russie ST PETERSBURG</t>
  </si>
  <si>
    <t>Russie ZONE 1</t>
  </si>
  <si>
    <t>Russie ZONE 2</t>
  </si>
  <si>
    <t>Russie ZONE 3</t>
  </si>
  <si>
    <t>Russie ZONE 4</t>
  </si>
  <si>
    <t>Russie ZONE 5</t>
  </si>
  <si>
    <t>Rwanda</t>
  </si>
  <si>
    <t>Sainte-Hélène (Ile)</t>
  </si>
  <si>
    <t>Sainte-Lucie</t>
  </si>
  <si>
    <t>Saint-Kitts-et-Nevis</t>
  </si>
  <si>
    <t>Saint-Marin</t>
  </si>
  <si>
    <t>Saint-Vincent-et-les-Grenadines</t>
  </si>
  <si>
    <t>Salomon (Iles)</t>
  </si>
  <si>
    <t>Salvador (El)</t>
  </si>
  <si>
    <t>Sao Tomé-et-Principe</t>
  </si>
  <si>
    <t>Sénégal</t>
  </si>
  <si>
    <t>Serbie &amp; Monténégro</t>
  </si>
  <si>
    <t>Serbie ORION</t>
  </si>
  <si>
    <t>Seychelles</t>
  </si>
  <si>
    <t>Sierra Leone</t>
  </si>
  <si>
    <t>Singapour</t>
  </si>
  <si>
    <t>Singapour - Mobile</t>
  </si>
  <si>
    <t>Slovaquie</t>
  </si>
  <si>
    <t>Slovénie</t>
  </si>
  <si>
    <t>Somalie</t>
  </si>
  <si>
    <t>Soudan Sud</t>
  </si>
  <si>
    <t>Soudan</t>
  </si>
  <si>
    <t>Sri Lanka</t>
  </si>
  <si>
    <t>Suède</t>
  </si>
  <si>
    <t>Suède PRS</t>
  </si>
  <si>
    <t>Suède - Mobile</t>
  </si>
  <si>
    <t>Suède - Mobile COMVIQ</t>
  </si>
  <si>
    <t>Suède - Mobile HI3G</t>
  </si>
  <si>
    <t>Suède - Mobile TELENOR</t>
  </si>
  <si>
    <t>Suède - Mobile TELIA</t>
  </si>
  <si>
    <t>Suisse</t>
  </si>
  <si>
    <t>Suisse PRS</t>
  </si>
  <si>
    <t>Suisse - Mobile</t>
  </si>
  <si>
    <t>Suisse - Mobile LYCATEL</t>
  </si>
  <si>
    <t>Suisse - Mobile ORA</t>
  </si>
  <si>
    <t>Suisse - Mobile SUN</t>
  </si>
  <si>
    <t>Suisse - Mobile SWIS</t>
  </si>
  <si>
    <t>Surinam</t>
  </si>
  <si>
    <t>Swaziland</t>
  </si>
  <si>
    <t>Syrie</t>
  </si>
  <si>
    <t>Tadjikistan</t>
  </si>
  <si>
    <t>Taïwan</t>
  </si>
  <si>
    <t>Taïwan - Mobile</t>
  </si>
  <si>
    <t>Tanzanie</t>
  </si>
  <si>
    <t>Tchad</t>
  </si>
  <si>
    <t>Tchèque (Rép.)</t>
  </si>
  <si>
    <t>Tchèque (Rép.) - Mobile</t>
  </si>
  <si>
    <t>Tchèque (Rép.) - Mobile O2</t>
  </si>
  <si>
    <t>Tchèque (Rép.) - Mobile T-MOB</t>
  </si>
  <si>
    <t>Tchèque (Rép.) - Mobile VODA</t>
  </si>
  <si>
    <t>Thaïlande</t>
  </si>
  <si>
    <t>Thaïlande - Mobile</t>
  </si>
  <si>
    <t>Thaïlande - Mobile DTAC</t>
  </si>
  <si>
    <t>Togo</t>
  </si>
  <si>
    <t>Tokelau</t>
  </si>
  <si>
    <t>Tonga</t>
  </si>
  <si>
    <t>Trinité et Tobago</t>
  </si>
  <si>
    <t>Tunisie</t>
  </si>
  <si>
    <t>Tunisie ORANGE</t>
  </si>
  <si>
    <t>Turkménistan</t>
  </si>
  <si>
    <t>Turks et Caïques (Iles)</t>
  </si>
  <si>
    <t>Turquie</t>
  </si>
  <si>
    <t>Turquie CITIES</t>
  </si>
  <si>
    <t>Turquie ISTANBUL</t>
  </si>
  <si>
    <t>Turquie - Mobile</t>
  </si>
  <si>
    <t>Turquie - Mobile TURKCELL</t>
  </si>
  <si>
    <t>Turquie - Mobile VODAFONE</t>
  </si>
  <si>
    <t>Tuvalu</t>
  </si>
  <si>
    <t>Ukraine</t>
  </si>
  <si>
    <t>Ukraine CITIES</t>
  </si>
  <si>
    <t>Uruguay</t>
  </si>
  <si>
    <t>Uruguay MONTEVIDEO</t>
  </si>
  <si>
    <t>Vanuatu</t>
  </si>
  <si>
    <t>Vénézuela</t>
  </si>
  <si>
    <t>Vénézuela CARACAS</t>
  </si>
  <si>
    <t>Vénézuéla - Mobile</t>
  </si>
  <si>
    <t>Vénézuéla - Mobile DIGI</t>
  </si>
  <si>
    <t>Vénézuéla - Mobile TELCEL</t>
  </si>
  <si>
    <t>Viêt Nam</t>
  </si>
  <si>
    <t>Viêt Nam CITIES</t>
  </si>
  <si>
    <t>Viêt Nam - Mobile</t>
  </si>
  <si>
    <t>Viêt Nam - Mobile VIETTEL</t>
  </si>
  <si>
    <t>Wallis et Futuna</t>
  </si>
  <si>
    <t>Yémen</t>
  </si>
  <si>
    <t>Zambie</t>
  </si>
  <si>
    <t>Zimbabwe</t>
  </si>
  <si>
    <t>Satellite - Iridium 8816</t>
  </si>
  <si>
    <t>Andorre - Mobile</t>
  </si>
  <si>
    <t>Cameroun - Mobile</t>
  </si>
  <si>
    <t>Cameroun - Mobile MTN</t>
  </si>
  <si>
    <t>Cameroun - Mobile ORANGE</t>
  </si>
  <si>
    <t>Liechtenstein - Mobile</t>
  </si>
  <si>
    <t>Nouvelle-Calédonie - Mobile</t>
  </si>
  <si>
    <t>Polynésie Française - Mobile</t>
  </si>
  <si>
    <t>Sénégal - Mobile</t>
  </si>
  <si>
    <t>Sénégal - Mobile ORANGE</t>
  </si>
  <si>
    <t>Sénégal - Mobile TIGO</t>
  </si>
  <si>
    <t>Slovaquie - Mobile</t>
  </si>
  <si>
    <t>Slovaquie - Mobile EUROTEL</t>
  </si>
  <si>
    <t>Slovaquie - Mobile ORANGE</t>
  </si>
  <si>
    <t>Congo (Rép. Dém. du) - Mobile AFRICELL</t>
  </si>
  <si>
    <t>Congo (Rép. Dém. du) - Mobile CE</t>
  </si>
  <si>
    <t>Congo (Rép. Dém. du) - Mobile ORA</t>
  </si>
  <si>
    <t>Congo (Rép. Dém. du) - Mobile TI</t>
  </si>
  <si>
    <t>Congo (Rép. Dém. du) - Mobile VO</t>
  </si>
  <si>
    <t>Congo (Rép. Dém. du) - Mobile</t>
  </si>
  <si>
    <t>Azerbaïdjan - Mobile</t>
  </si>
  <si>
    <t>Bulgarie - Mobile</t>
  </si>
  <si>
    <t>Bulgarie - Mobile GLOBUL</t>
  </si>
  <si>
    <t>Bulgarie - Mobile MOBITEL</t>
  </si>
  <si>
    <t>Gibraltar - Mobile</t>
  </si>
  <si>
    <t>Lettonie - Mobile</t>
  </si>
  <si>
    <t>Lettonie - Mobile BITE</t>
  </si>
  <si>
    <t>Lettonie - Mobile LMT</t>
  </si>
  <si>
    <t>Lettonie - Mobile TELE2</t>
  </si>
  <si>
    <t>Macédoine - Mobile</t>
  </si>
  <si>
    <t>Malaisie - Mobile</t>
  </si>
  <si>
    <t>Malte - Mobile</t>
  </si>
  <si>
    <t>Slovénie - Mobile</t>
  </si>
  <si>
    <t>Slovénie - Mobile MOBITEL</t>
  </si>
  <si>
    <t>Slovénie - Mobile SIMOBIL</t>
  </si>
  <si>
    <t>Ukraine - Mobile</t>
  </si>
  <si>
    <t>Ukraine - Mobile KIEVSTAR</t>
  </si>
  <si>
    <t>Ukraine - Mobile UMC</t>
  </si>
  <si>
    <t>Satellite - Inmarsat Worldwide B</t>
  </si>
  <si>
    <t>Satellite - Inmarsat Worldwide Mini M</t>
  </si>
  <si>
    <t>Albanie - Mobile AMC</t>
  </si>
  <si>
    <t>Albanie - Mobile EAGLE</t>
  </si>
  <si>
    <t>Albanie - Mobile PLUS</t>
  </si>
  <si>
    <t>Albanie - Mobile VODAFONE</t>
  </si>
  <si>
    <t>Algérie - Mobile</t>
  </si>
  <si>
    <t>Algérie - Mobile OOREDOO</t>
  </si>
  <si>
    <t>Algérie - Mobile ORASCOM</t>
  </si>
  <si>
    <t>Angola - Mobile</t>
  </si>
  <si>
    <t>Angola - Mobile UNITEL</t>
  </si>
  <si>
    <t>Arabie Saoudite - Mobile LEBARA</t>
  </si>
  <si>
    <t>Arabie Saoudite - Mobile MOBIL</t>
  </si>
  <si>
    <t>Arabie Saoudite - Mobile ZAIN</t>
  </si>
  <si>
    <t>Arabie Saoudite - Mobile</t>
  </si>
  <si>
    <t>Bahreïn - Mobile</t>
  </si>
  <si>
    <t>Bangladesh - Mobile</t>
  </si>
  <si>
    <t>Bénin - Mobile</t>
  </si>
  <si>
    <t>Bénin - Mobile LIBERCOM</t>
  </si>
  <si>
    <t>Bénin - Mobile MTN</t>
  </si>
  <si>
    <t>Bénin - Mobile TELECEL</t>
  </si>
  <si>
    <t>Biélorussie - Mobile</t>
  </si>
  <si>
    <t>Bolivie - Mobile</t>
  </si>
  <si>
    <t>Bolivie - Mobile ENTEL</t>
  </si>
  <si>
    <t>Bosnie-Herzégovine - Mobile</t>
  </si>
  <si>
    <t>Bosnie-Herzégovine - Mobile  BIH</t>
  </si>
  <si>
    <t>Bosnie-Herzégovine - Mobile MTEL</t>
  </si>
  <si>
    <t>Brunéi - Mobile</t>
  </si>
  <si>
    <t>Burkina Faso - Mobile AIRTEL</t>
  </si>
  <si>
    <t>Burkina Faso - Mobile TELECEL</t>
  </si>
  <si>
    <t>Burkina Faso - Mobile TELMOB</t>
  </si>
  <si>
    <t>Burundi - Mobile</t>
  </si>
  <si>
    <t>Cambodge - Mobile</t>
  </si>
  <si>
    <t>Cambodge - Mobile METFONE</t>
  </si>
  <si>
    <t>Cambodge  METFONE</t>
  </si>
  <si>
    <t>Centrafricaine (Rép.) - Mobile TELE</t>
  </si>
  <si>
    <t xml:space="preserve">Centrafricaine (Rép.) - Mobile </t>
  </si>
  <si>
    <t>Congo - Mobile</t>
  </si>
  <si>
    <t>Congo - Mobile AIRTEL</t>
  </si>
  <si>
    <t>Congo - Mobile AZUR</t>
  </si>
  <si>
    <t>Congo - Mobile MTN</t>
  </si>
  <si>
    <t>Costa Rica - Mobile</t>
  </si>
  <si>
    <t>Côte d'Ivoire - Mobile KOZ</t>
  </si>
  <si>
    <t>Côte d'Ivoire - Mobile MOOV</t>
  </si>
  <si>
    <t>Côte d'Ivoire - Mobile  MTN</t>
  </si>
  <si>
    <t>Côte d'Ivoire - Mobile ORA</t>
  </si>
  <si>
    <t>Côte d'Ivoire - Mobile Autres</t>
  </si>
  <si>
    <t>Dominicaine (Rép.) - Mobile</t>
  </si>
  <si>
    <t>Gabon - Mobile AIRTEL</t>
  </si>
  <si>
    <t>Gabon - Mobile AZUR</t>
  </si>
  <si>
    <t>Gabon - Mobile LIBERTIS</t>
  </si>
  <si>
    <t>Gabon - Mobile TELECEL</t>
  </si>
  <si>
    <t>Géorgie - Mobile</t>
  </si>
  <si>
    <t>Guatemala - Mobile</t>
  </si>
  <si>
    <t>Guinée-Bissau - Mobile</t>
  </si>
  <si>
    <t>Guinée Equatoriale - Mobile CLCOM</t>
  </si>
  <si>
    <t>Guinée Equatoriale - Mobile MTN</t>
  </si>
  <si>
    <t>Guinée Equatoriale - Mobile ORA</t>
  </si>
  <si>
    <t>Guinée Equatoriale - Mobile TECEL</t>
  </si>
  <si>
    <t>Guyana - Mobile</t>
  </si>
  <si>
    <t>Guyana - Mobile DIGICEL</t>
  </si>
  <si>
    <t>Haïti - Mobile</t>
  </si>
  <si>
    <t>Haïti - Mobile DIGICEL</t>
  </si>
  <si>
    <t>Haïti - Mobile NATCOM</t>
  </si>
  <si>
    <t>Inde - Mobile</t>
  </si>
  <si>
    <t>Inde - Mobile BSNL</t>
  </si>
  <si>
    <t>Inde - Mobile RELIANCE</t>
  </si>
  <si>
    <t>Inde - Mobile VODAFONE</t>
  </si>
  <si>
    <t>Indonésie - Mobile</t>
  </si>
  <si>
    <t>Iran - Mobile</t>
  </si>
  <si>
    <t>Kazakhstan - Mobile</t>
  </si>
  <si>
    <t>Kirghizistan - Mobile</t>
  </si>
  <si>
    <t>Koweït - Mobile</t>
  </si>
  <si>
    <t>Libye - Mobile</t>
  </si>
  <si>
    <t>Lituanie - Mobile</t>
  </si>
  <si>
    <t>Lituanie - Mobile BITE</t>
  </si>
  <si>
    <t>Lituanie - Mobile OMNI</t>
  </si>
  <si>
    <t>Lituanie - Mobile VORTUMO</t>
  </si>
  <si>
    <t>Lituanie - Mobile OLO</t>
  </si>
  <si>
    <t>Moldavie - Mobile</t>
  </si>
  <si>
    <t>Moldavie - Mobile ORANGE</t>
  </si>
  <si>
    <t>Mozambique - Mobile</t>
  </si>
  <si>
    <t>Mozambique - Mobile MCEL</t>
  </si>
  <si>
    <t>Mozambique - Mobile VODA</t>
  </si>
  <si>
    <t>Nicaragua - Mobile</t>
  </si>
  <si>
    <t>Niger - Mobile</t>
  </si>
  <si>
    <t>Niger - Mobile AIRTEL</t>
  </si>
  <si>
    <t>Niger - Mobile ORANGE</t>
  </si>
  <si>
    <t>Nigéria - Mobile</t>
  </si>
  <si>
    <t>Nigéria - Mobile AIRTEL</t>
  </si>
  <si>
    <t>Nigéria - Mobile GLOBACOM</t>
  </si>
  <si>
    <t>Nigéria - Mobile MTN</t>
  </si>
  <si>
    <t>Ouzbékistan - Mobile</t>
  </si>
  <si>
    <t>Pakistan - Mobile</t>
  </si>
  <si>
    <t>Pakistan - Mobile MOBLINK</t>
  </si>
  <si>
    <t>Pakistan - Mobile TELENOR</t>
  </si>
  <si>
    <t>Pakistan - Mobile UFONE</t>
  </si>
  <si>
    <t>Pakistan - Mobile WARID</t>
  </si>
  <si>
    <t>Pakistan - Mobile ZONG</t>
  </si>
  <si>
    <t>Israel - Mobile PALTEL</t>
  </si>
  <si>
    <t xml:space="preserve">Palestine - Mobile </t>
  </si>
  <si>
    <t>Panama - Mobile</t>
  </si>
  <si>
    <t>Paraguay - Mobile</t>
  </si>
  <si>
    <t>Pérou - Mobile</t>
  </si>
  <si>
    <t>Qatar - Mobile</t>
  </si>
  <si>
    <t>Russie - Mobile</t>
  </si>
  <si>
    <t>Russie - Mobile BEELINE</t>
  </si>
  <si>
    <t>Russie - Mobile MEGAFON</t>
  </si>
  <si>
    <t>Russie - Mobile MTS</t>
  </si>
  <si>
    <t>Russie - Mobile MVNO</t>
  </si>
  <si>
    <t>Russie - Mobile ROSTELECOM</t>
  </si>
  <si>
    <t>Serbie &amp; Monténégro - Mobile</t>
  </si>
  <si>
    <t>Serbie &amp; Monténégro - Mobile MTS</t>
  </si>
  <si>
    <t>Serbie &amp; Monténégro - Mobile TELENOR</t>
  </si>
  <si>
    <t>Sri Lanka - Mobile</t>
  </si>
  <si>
    <t>Sri Lanka - Mobile AIRTEL</t>
  </si>
  <si>
    <t>Sri Lanka - Mobile ETISALAT</t>
  </si>
  <si>
    <t>Sri Lanka - Mobile MOBITEL</t>
  </si>
  <si>
    <t>Sri Lanka - Mobile MTN</t>
  </si>
  <si>
    <t>Tunisie - Mobile LYCAMOBILE</t>
  </si>
  <si>
    <t>Tunisie - Mobile OOREDOO</t>
  </si>
  <si>
    <t>Tunisie - Mobile ORANGE</t>
  </si>
  <si>
    <t>Tunisie - Mobile TUNTEL</t>
  </si>
  <si>
    <t>Uruguay - Mobile</t>
  </si>
  <si>
    <t>Zambie - Mobile</t>
  </si>
  <si>
    <t>Zimbabwe - Mobile ECONET</t>
  </si>
  <si>
    <t>Zimbabwe - Mobile NETONE</t>
  </si>
  <si>
    <t>Zimbabwe - Mobile TELECEL</t>
  </si>
  <si>
    <t>Monténégro</t>
  </si>
  <si>
    <t>Monténégro- Mobile</t>
  </si>
  <si>
    <t>Mongolie - Mobile</t>
  </si>
  <si>
    <t>Afghanistan - Mobile</t>
  </si>
  <si>
    <t>Afghanistan - Mobile AWCC</t>
  </si>
  <si>
    <t>Afghanistan - Mobile ETIS</t>
  </si>
  <si>
    <t>Afghanistan - Mobile MTN</t>
  </si>
  <si>
    <t>Afghanistan - Mobile ROSH</t>
  </si>
  <si>
    <t>Arménie - Mobile</t>
  </si>
  <si>
    <t>Arménie - Mobile ARMENTEL</t>
  </si>
  <si>
    <t>Arménie - Mobile ORANGE</t>
  </si>
  <si>
    <t>Arménie - Mobile VIVACELL</t>
  </si>
  <si>
    <t>Botswana - Mobile</t>
  </si>
  <si>
    <t>Cap-Vert - Mobile</t>
  </si>
  <si>
    <t>Cap-Vert - Mobile CVM</t>
  </si>
  <si>
    <t>Comores - Mobile</t>
  </si>
  <si>
    <t>Comores PRS</t>
  </si>
  <si>
    <t>Djibouti - Mobile</t>
  </si>
  <si>
    <t>Emirats Arabes Unis - Mobile</t>
  </si>
  <si>
    <t>Emirats Arabes Unis - Mobile DU</t>
  </si>
  <si>
    <t>Ethiopie - Mobile</t>
  </si>
  <si>
    <t>Gambie - Mobile</t>
  </si>
  <si>
    <t>Honduras - Mobile</t>
  </si>
  <si>
    <t>Iraq - Mobile</t>
  </si>
  <si>
    <t>Iraq - Mobile ASIACELL</t>
  </si>
  <si>
    <t>Iraq - Mobile ZAIN</t>
  </si>
  <si>
    <t>Jamaïque Mobile</t>
  </si>
  <si>
    <t>Jamaïque Mobile DIGICEL</t>
  </si>
  <si>
    <t>Kenya - Mobile</t>
  </si>
  <si>
    <t>Kenya - Mobile AIRTEL</t>
  </si>
  <si>
    <t>Kenya - Mobile ORANGE</t>
  </si>
  <si>
    <t>Kenya - Mobile SAFARICOM</t>
  </si>
  <si>
    <t>Laos Mobile</t>
  </si>
  <si>
    <t>Madagascar - Mobile</t>
  </si>
  <si>
    <t>Madagascar - Mobile AIRTEL</t>
  </si>
  <si>
    <t>Madagascar - Mobile ORA</t>
  </si>
  <si>
    <t>Madagascar - Mobile TELMA</t>
  </si>
  <si>
    <t>Malawi - Mobile</t>
  </si>
  <si>
    <t>Maldives - Mobile</t>
  </si>
  <si>
    <t>Mali - Mobile</t>
  </si>
  <si>
    <t>Mali - Mobile ORANGE</t>
  </si>
  <si>
    <t>Maurice - Mobile</t>
  </si>
  <si>
    <t>Mauritanie - Mobile</t>
  </si>
  <si>
    <t>Mauritanie - Mobile CHINGUITEL</t>
  </si>
  <si>
    <t>Mauritanie - Mobile MATEL</t>
  </si>
  <si>
    <t>Mauritanie - Mobile MAURITEL</t>
  </si>
  <si>
    <t>Mexique - Mobile</t>
  </si>
  <si>
    <t>Namibie - Mobile</t>
  </si>
  <si>
    <t>Ouganda - Mobile AIRTEL</t>
  </si>
  <si>
    <t>Ouganda - Mobile MTN</t>
  </si>
  <si>
    <t>Ouganda - Mobile Autres</t>
  </si>
  <si>
    <t>Rwanda - Mobile</t>
  </si>
  <si>
    <t>Saint-Marin - Mobile</t>
  </si>
  <si>
    <t>Salvador (El) - Mobile</t>
  </si>
  <si>
    <t>Salvador (El) - Mobile DIGI</t>
  </si>
  <si>
    <t>Sierra Leone - Mobile</t>
  </si>
  <si>
    <t>Somalie - Mobile</t>
  </si>
  <si>
    <t>Soudan - Mobile</t>
  </si>
  <si>
    <t>Soudan - Mobile MOBITEL</t>
  </si>
  <si>
    <t>Soudan - Mobile MTN</t>
  </si>
  <si>
    <t>Soudan - Mobile SUDATEL</t>
  </si>
  <si>
    <t>Surinam - Mobile</t>
  </si>
  <si>
    <t>Syrie - Mobile</t>
  </si>
  <si>
    <t>Tanzanie - Mobile</t>
  </si>
  <si>
    <t>Tchad - Mobile</t>
  </si>
  <si>
    <t>Tchad - Mobile AIRTEL</t>
  </si>
  <si>
    <t>Togo - Mobile</t>
  </si>
  <si>
    <t>Togo - Mobile MOOV</t>
  </si>
  <si>
    <t>Trinité  - Mobile DIGICEL</t>
  </si>
  <si>
    <t>Trinité et Tobago - Mobile</t>
  </si>
  <si>
    <t>AMERICAN SAMOA</t>
  </si>
  <si>
    <t>ANTARCTIQUE</t>
  </si>
  <si>
    <t>DEM REP DU CONGO PRS</t>
  </si>
  <si>
    <t>ESTONIE PRS</t>
  </si>
  <si>
    <t>GDSP VODAFONE M2M</t>
  </si>
  <si>
    <t>CÔTE D'IVOIRE PRS</t>
  </si>
  <si>
    <t>LITHUANIA PRS</t>
  </si>
  <si>
    <t>MAROC  GLOBALSTAR</t>
  </si>
  <si>
    <t>MYANMAR  GSM OOREDOO</t>
  </si>
  <si>
    <t>NIUE</t>
  </si>
  <si>
    <t>YÉMEN- Mobile</t>
  </si>
  <si>
    <t xml:space="preserve">LES NATIONS UNIES
</t>
  </si>
  <si>
    <t>TURQUIE  PRS</t>
  </si>
  <si>
    <t>TELENOR CONNEXION</t>
  </si>
  <si>
    <t>T-SYS INTERNATIONAL</t>
  </si>
  <si>
    <t>SLOVENIE PRS</t>
  </si>
  <si>
    <t>SAT INMARSAT</t>
  </si>
  <si>
    <t>SAT INMARSAT BGAN HSD</t>
  </si>
  <si>
    <t>SAT  Autres</t>
  </si>
  <si>
    <t>SAMOA</t>
  </si>
  <si>
    <t>NEPAL GSM SPICES</t>
  </si>
  <si>
    <t>NEPAL GSM</t>
  </si>
  <si>
    <t>REUNION SRR</t>
  </si>
  <si>
    <t>SENEGAL PRS</t>
  </si>
  <si>
    <t>LATVIA PRS</t>
  </si>
  <si>
    <t>AFRIQUE DU SUD PRS</t>
  </si>
  <si>
    <t>ESPAGNE  PRS</t>
  </si>
  <si>
    <t>THURAYA</t>
  </si>
  <si>
    <t>TUNISIE  PRS</t>
  </si>
  <si>
    <t>NORVÈGE  PRS</t>
  </si>
  <si>
    <t>Royaume-Uni PRS</t>
  </si>
  <si>
    <t>BELARUS PRS</t>
  </si>
  <si>
    <t>CAMEROUN  PRS</t>
  </si>
  <si>
    <t>GUINÉE  REP GSM</t>
  </si>
  <si>
    <t>KOSOVO</t>
  </si>
  <si>
    <t>KOSOVO GSM</t>
  </si>
  <si>
    <t>RUSSIE PRS</t>
  </si>
  <si>
    <t>MICRONESIE</t>
  </si>
  <si>
    <t>Saint Pierre et Miquelon - Mobile</t>
  </si>
  <si>
    <t>Mayotte - Mobile ORANGE</t>
  </si>
  <si>
    <t>Mayotte - Mobile OTM</t>
  </si>
  <si>
    <t>Mayotte ISLAND - Mobile</t>
  </si>
  <si>
    <t>Mayotte ISLAND - Mobile SRR</t>
  </si>
  <si>
    <t>DOM TOM - Mobiles</t>
  </si>
  <si>
    <t>GUINÉE FRANÇAISE - Mobiles DIGICEL</t>
  </si>
  <si>
    <t>MARTINIQUE - Mobiles ONLY</t>
  </si>
  <si>
    <t>MARTINIQUE - Mobiles ORA</t>
  </si>
  <si>
    <t>REUNION - Mobiles ORANGE</t>
  </si>
  <si>
    <t>REUNION - Mobiles OTM</t>
  </si>
  <si>
    <t>REUNION - Mobiles SRR</t>
  </si>
  <si>
    <t>GUINÉE FRANÇAISE - Mobiles ONLY</t>
  </si>
  <si>
    <t>GUINÉE FRANÇAISE - Mobiles ORANGE</t>
  </si>
  <si>
    <t>GUADELOUPE - Mobiles</t>
  </si>
  <si>
    <t>GUADELOUPE - Mobiles DIGI</t>
  </si>
  <si>
    <t>GUADELOUPE - Mobiles ONLY</t>
  </si>
  <si>
    <t>GUADELOUPE - Mobiles ORA</t>
  </si>
  <si>
    <t>MARTINIQUE - Mobiles</t>
  </si>
  <si>
    <t>MARTINIQUE - Mobiles DIGI</t>
  </si>
  <si>
    <t>DOM TOM</t>
  </si>
  <si>
    <t xml:space="preserve">GUINÉE FRANÇAISE
</t>
  </si>
  <si>
    <t>MARTINIQUE</t>
  </si>
  <si>
    <t>REUNION</t>
  </si>
  <si>
    <t>ST PIERRE</t>
  </si>
  <si>
    <t>Mayotte ISLAND</t>
  </si>
  <si>
    <t>Satellite EMSAT</t>
  </si>
  <si>
    <t>TARIF TTC</t>
  </si>
  <si>
    <t>Tarifs INTERNATIONAL FIXES</t>
  </si>
  <si>
    <t>Les hors forfaits pour les 26 destinations sont a 0,06 € HT soit 0,072  €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</si>
</sst>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0\ &quot;€&quot;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rgb="FF000000"/>
      </patternFill>
    </fill>
  </fills>
  <borders count="7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 style="thick">
        <color rgb="FFFFC000"/>
      </left>
      <right/>
      <top style="thin">
        <color theme="1"/>
      </top>
      <bottom/>
      <diagonal/>
    </border>
    <border>
      <left/>
      <right style="thick">
        <color rgb="FFFFC000"/>
      </right>
      <top style="thin">
        <color theme="1"/>
      </top>
      <bottom/>
      <diagonal/>
    </border>
    <border>
      <left style="thick">
        <color rgb="FFFFC000"/>
      </left>
      <right/>
      <top style="thin">
        <color theme="1"/>
      </top>
      <bottom style="thick">
        <color rgb="FFFFC000"/>
      </bottom>
      <diagonal/>
    </border>
    <border>
      <left/>
      <right style="thick">
        <color rgb="FFFFC000"/>
      </right>
      <top/>
      <bottom/>
      <diagonal/>
    </border>
    <border>
      <left style="medium">
        <color theme="9" tint="-0.249977111117893"/>
      </left>
      <right style="thin">
        <color indexed="64"/>
      </right>
      <top style="medium">
        <color indexed="64"/>
      </top>
      <bottom style="thick">
        <color rgb="FFFFC000"/>
      </bottom>
      <diagonal/>
    </border>
    <border>
      <left style="thin">
        <color indexed="64"/>
      </left>
      <right style="medium">
        <color theme="9" tint="-0.249977111117893"/>
      </right>
      <top style="medium">
        <color indexed="64"/>
      </top>
      <bottom style="thick">
        <color rgb="FFFFC000"/>
      </bottom>
      <diagonal/>
    </border>
    <border>
      <left style="thick">
        <color rgb="FFFFC000"/>
      </left>
      <right/>
      <top style="thin">
        <color theme="1"/>
      </top>
      <bottom style="thin">
        <color theme="1"/>
      </bottom>
      <diagonal/>
    </border>
    <border>
      <left style="thick">
        <color rgb="FFFFC000"/>
      </left>
      <right/>
      <top/>
      <bottom style="thin">
        <color theme="1"/>
      </bottom>
      <diagonal/>
    </border>
    <border>
      <left/>
      <right/>
      <top style="thick">
        <color rgb="FFFFC000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thick">
        <color rgb="FFFFC000"/>
      </bottom>
      <diagonal/>
    </border>
    <border>
      <left style="medium">
        <color rgb="FFFFC000"/>
      </left>
      <right/>
      <top style="thick">
        <color rgb="FFFFC000"/>
      </top>
      <bottom/>
      <diagonal/>
    </border>
    <border>
      <left style="medium">
        <color rgb="FFFFC000"/>
      </left>
      <right/>
      <top style="thin">
        <color theme="1"/>
      </top>
      <bottom/>
      <diagonal/>
    </border>
    <border>
      <left style="medium">
        <color rgb="FFFFC000"/>
      </left>
      <right/>
      <top style="thin">
        <color theme="1"/>
      </top>
      <bottom style="thin">
        <color theme="1"/>
      </bottom>
      <diagonal/>
    </border>
    <border>
      <left style="medium">
        <color rgb="FFFFC000"/>
      </left>
      <right/>
      <top/>
      <bottom style="thin">
        <color theme="1"/>
      </bottom>
      <diagonal/>
    </border>
    <border>
      <left style="medium">
        <color rgb="FFFFC000"/>
      </left>
      <right/>
      <top style="thin">
        <color theme="1"/>
      </top>
      <bottom style="medium">
        <color rgb="FFFFC000"/>
      </bottom>
      <diagonal/>
    </border>
    <border>
      <left/>
      <right/>
      <top style="thin">
        <color theme="1"/>
      </top>
      <bottom style="medium">
        <color rgb="FFFFC000"/>
      </bottom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medium">
        <color rgb="FFFFC000"/>
      </left>
      <right/>
      <top style="thin">
        <color theme="1"/>
      </top>
      <bottom style="thin">
        <color indexed="64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 style="thin">
        <color theme="1"/>
      </top>
      <bottom style="thick">
        <color rgb="FFFFC000"/>
      </bottom>
      <diagonal/>
    </border>
    <border>
      <left/>
      <right/>
      <top style="medium">
        <color indexed="64"/>
      </top>
      <bottom/>
      <diagonal/>
    </border>
    <border>
      <left style="medium">
        <color theme="9" tint="-0.249977111117893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rgb="FFFFC000"/>
      </bottom>
      <diagonal/>
    </border>
    <border>
      <left/>
      <right style="medium">
        <color theme="5"/>
      </right>
      <top style="thin">
        <color theme="1"/>
      </top>
      <bottom/>
      <diagonal/>
    </border>
    <border>
      <left/>
      <right style="medium">
        <color theme="5"/>
      </right>
      <top/>
      <bottom/>
      <diagonal/>
    </border>
    <border>
      <left/>
      <right style="medium">
        <color theme="5"/>
      </right>
      <top style="thin">
        <color theme="1"/>
      </top>
      <bottom style="medium">
        <color indexed="64"/>
      </bottom>
      <diagonal/>
    </border>
    <border>
      <left/>
      <right style="medium">
        <color theme="7" tint="-0.249977111117893"/>
      </right>
      <top style="medium">
        <color indexed="64"/>
      </top>
      <bottom style="thin">
        <color theme="1"/>
      </bottom>
      <diagonal/>
    </border>
    <border>
      <left/>
      <right style="medium">
        <color theme="7" tint="-0.249977111117893"/>
      </right>
      <top style="thin">
        <color theme="1"/>
      </top>
      <bottom/>
      <diagonal/>
    </border>
    <border>
      <left/>
      <right style="medium">
        <color theme="7" tint="-0.249977111117893"/>
      </right>
      <top style="thin">
        <color theme="1"/>
      </top>
      <bottom style="thin">
        <color theme="1"/>
      </bottom>
      <diagonal/>
    </border>
    <border>
      <left/>
      <right style="medium">
        <color theme="4"/>
      </right>
      <top style="medium">
        <color indexed="64"/>
      </top>
      <bottom/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/>
      <top style="medium">
        <color indexed="64"/>
      </top>
      <bottom style="thick">
        <color rgb="FFFFC000"/>
      </bottom>
      <diagonal/>
    </border>
    <border>
      <left style="thin">
        <color indexed="64"/>
      </left>
      <right/>
      <top style="medium">
        <color rgb="FFFFC000"/>
      </top>
      <bottom style="thick">
        <color rgb="FFFFC000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C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rgb="FF5B9BD5"/>
      </right>
      <top style="medium">
        <color indexed="64"/>
      </top>
      <bottom/>
      <diagonal/>
    </border>
    <border>
      <left/>
      <right style="thick">
        <color rgb="FFFFC000"/>
      </right>
      <top/>
      <bottom style="thin">
        <color theme="1"/>
      </bottom>
      <diagonal/>
    </border>
    <border>
      <left style="thick">
        <color rgb="FFFFC000"/>
      </left>
      <right/>
      <top/>
      <bottom/>
      <diagonal/>
    </border>
    <border>
      <left style="medium">
        <color theme="4"/>
      </left>
      <right style="thin">
        <color indexed="6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/>
      <top style="medium">
        <color theme="4"/>
      </top>
      <bottom style="medium">
        <color theme="4"/>
      </bottom>
      <diagonal/>
    </border>
    <border>
      <left/>
      <right style="medium">
        <color rgb="FF5B9BD5"/>
      </right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 style="medium">
        <color theme="4"/>
      </top>
      <bottom style="medium">
        <color theme="4"/>
      </bottom>
      <diagonal/>
    </border>
    <border>
      <left style="medium">
        <color theme="9" tint="-0.249977111117893"/>
      </left>
      <right style="thin">
        <color indexed="64"/>
      </right>
      <top style="medium">
        <color theme="4"/>
      </top>
      <bottom style="medium">
        <color theme="4"/>
      </bottom>
      <diagonal/>
    </border>
    <border>
      <left style="medium">
        <color theme="7" tint="0.39997558519241921"/>
      </left>
      <right style="thin">
        <color indexed="64"/>
      </right>
      <top style="medium">
        <color theme="7" tint="0.39997558519241921"/>
      </top>
      <bottom style="medium">
        <color theme="7" tint="0.39997558519241921"/>
      </bottom>
      <diagonal/>
    </border>
    <border>
      <left style="thin">
        <color indexed="64"/>
      </left>
      <right/>
      <top style="medium">
        <color theme="7" tint="0.39997558519241921"/>
      </top>
      <bottom style="medium">
        <color theme="7" tint="0.39997558519241921"/>
      </bottom>
      <diagonal/>
    </border>
    <border>
      <left style="medium">
        <color theme="7" tint="0.39997558519241921"/>
      </left>
      <right/>
      <top style="medium">
        <color theme="7" tint="0.39997558519241921"/>
      </top>
      <bottom/>
      <diagonal/>
    </border>
    <border>
      <left/>
      <right/>
      <top style="medium">
        <color theme="7" tint="0.39997558519241921"/>
      </top>
      <bottom/>
      <diagonal/>
    </border>
    <border>
      <left style="medium">
        <color theme="7" tint="0.39997558519241921"/>
      </left>
      <right/>
      <top style="thin">
        <color theme="1"/>
      </top>
      <bottom/>
      <diagonal/>
    </border>
    <border>
      <left/>
      <right style="medium">
        <color theme="7" tint="0.39997558519241921"/>
      </right>
      <top style="thin">
        <color theme="1"/>
      </top>
      <bottom/>
      <diagonal/>
    </border>
    <border>
      <left style="medium">
        <color theme="7" tint="0.39997558519241921"/>
      </left>
      <right/>
      <top style="thin">
        <color theme="1"/>
      </top>
      <bottom style="thin">
        <color theme="1"/>
      </bottom>
      <diagonal/>
    </border>
    <border>
      <left style="medium">
        <color theme="7" tint="0.39997558519241921"/>
      </left>
      <right/>
      <top style="thin">
        <color theme="1"/>
      </top>
      <bottom style="medium">
        <color theme="7" tint="0.39997558519241921"/>
      </bottom>
      <diagonal/>
    </border>
    <border>
      <left/>
      <right/>
      <top style="thin">
        <color theme="1"/>
      </top>
      <bottom style="medium">
        <color theme="7" tint="0.39997558519241921"/>
      </bottom>
      <diagonal/>
    </border>
    <border>
      <left/>
      <right style="medium">
        <color theme="7" tint="0.39997558519241921"/>
      </right>
      <top style="thin">
        <color theme="1"/>
      </top>
      <bottom style="medium">
        <color theme="7" tint="0.39997558519241921"/>
      </bottom>
      <diagonal/>
    </border>
    <border>
      <left style="thick">
        <color theme="7" tint="0.39997558519241921"/>
      </left>
      <right/>
      <top/>
      <bottom/>
      <diagonal/>
    </border>
    <border>
      <left/>
      <right/>
      <top style="medium">
        <color theme="7" tint="0.39997558519241921"/>
      </top>
      <bottom style="medium">
        <color theme="7" tint="0.39997558519241921"/>
      </bottom>
      <diagonal/>
    </border>
    <border>
      <left/>
      <right style="medium">
        <color theme="7" tint="0.39997558519241921"/>
      </right>
      <top style="medium">
        <color theme="7" tint="0.39997558519241921"/>
      </top>
      <bottom style="thin">
        <color theme="1"/>
      </bottom>
      <diagonal/>
    </border>
    <border>
      <left/>
      <right style="medium">
        <color theme="7" tint="0.3999755851924192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1" xfId="0" applyFont="1" applyBorder="1"/>
    <xf numFmtId="164" fontId="2" fillId="0" borderId="2" xfId="0" applyNumberFormat="1" applyFont="1" applyBorder="1" applyAlignment="1">
      <alignment horizontal="center"/>
    </xf>
    <xf numFmtId="0" fontId="2" fillId="2" borderId="3" xfId="0" applyFont="1" applyFill="1" applyBorder="1"/>
    <xf numFmtId="0" fontId="2" fillId="3" borderId="3" xfId="0" applyFont="1" applyFill="1" applyBorder="1"/>
    <xf numFmtId="0" fontId="2" fillId="2" borderId="5" xfId="0" applyFont="1" applyFill="1" applyBorder="1"/>
    <xf numFmtId="164" fontId="2" fillId="2" borderId="6" xfId="0" applyNumberFormat="1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6" xfId="0" applyNumberFormat="1" applyFont="1" applyFill="1" applyBorder="1" applyAlignment="1">
      <alignment horizontal="center"/>
    </xf>
    <xf numFmtId="0" fontId="2" fillId="2" borderId="7" xfId="0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3" borderId="11" xfId="0" applyFont="1" applyFill="1" applyBorder="1"/>
    <xf numFmtId="0" fontId="2" fillId="2" borderId="11" xfId="0" applyFont="1" applyFill="1" applyBorder="1"/>
    <xf numFmtId="0" fontId="2" fillId="3" borderId="12" xfId="0" applyFont="1" applyFill="1" applyBorder="1"/>
    <xf numFmtId="0" fontId="1" fillId="4" borderId="9" xfId="0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1" fillId="4" borderId="16" xfId="0" applyFont="1" applyFill="1" applyBorder="1" applyAlignment="1">
      <alignment horizontal="center"/>
    </xf>
    <xf numFmtId="0" fontId="2" fillId="2" borderId="17" xfId="0" applyFont="1" applyFill="1" applyBorder="1"/>
    <xf numFmtId="0" fontId="2" fillId="3" borderId="18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3" borderId="22" xfId="0" applyFont="1" applyFill="1" applyBorder="1"/>
    <xf numFmtId="0" fontId="2" fillId="3" borderId="23" xfId="0" applyFont="1" applyFill="1" applyBorder="1"/>
    <xf numFmtId="0" fontId="2" fillId="2" borderId="24" xfId="0" applyFont="1" applyFill="1" applyBorder="1"/>
    <xf numFmtId="164" fontId="2" fillId="2" borderId="0" xfId="0" applyNumberFormat="1" applyFont="1" applyFill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2" borderId="28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2" fillId="2" borderId="31" xfId="0" applyFont="1" applyFill="1" applyBorder="1"/>
    <xf numFmtId="0" fontId="2" fillId="3" borderId="32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3" borderId="34" xfId="0" applyFont="1" applyFill="1" applyBorder="1"/>
    <xf numFmtId="0" fontId="2" fillId="2" borderId="35" xfId="0" applyFont="1" applyFill="1" applyBorder="1"/>
    <xf numFmtId="0" fontId="1" fillId="4" borderId="36" xfId="0" applyFont="1" applyFill="1" applyBorder="1" applyAlignment="1">
      <alignment horizontal="center"/>
    </xf>
    <xf numFmtId="0" fontId="2" fillId="2" borderId="28" xfId="0" applyFont="1" applyFill="1" applyBorder="1"/>
    <xf numFmtId="164" fontId="2" fillId="3" borderId="37" xfId="0" applyNumberFormat="1" applyFont="1" applyFill="1" applyBorder="1" applyAlignment="1">
      <alignment horizontal="center"/>
    </xf>
    <xf numFmtId="164" fontId="2" fillId="2" borderId="37" xfId="0" applyNumberFormat="1" applyFont="1" applyFill="1" applyBorder="1" applyAlignment="1">
      <alignment horizontal="center"/>
    </xf>
    <xf numFmtId="164" fontId="2" fillId="3" borderId="38" xfId="0" applyNumberFormat="1" applyFont="1" applyFill="1" applyBorder="1" applyAlignment="1">
      <alignment horizontal="center"/>
    </xf>
    <xf numFmtId="164" fontId="2" fillId="2" borderId="39" xfId="0" applyNumberFormat="1" applyFont="1" applyFill="1" applyBorder="1" applyAlignment="1">
      <alignment horizontal="center"/>
    </xf>
    <xf numFmtId="0" fontId="0" fillId="0" borderId="38" xfId="0" applyBorder="1"/>
    <xf numFmtId="164" fontId="2" fillId="2" borderId="38" xfId="0" applyNumberFormat="1" applyFont="1" applyFill="1" applyBorder="1" applyAlignment="1">
      <alignment horizontal="center"/>
    </xf>
    <xf numFmtId="164" fontId="2" fillId="2" borderId="29" xfId="0" applyNumberFormat="1" applyFont="1" applyFill="1" applyBorder="1" applyAlignment="1">
      <alignment horizontal="center"/>
    </xf>
    <xf numFmtId="164" fontId="2" fillId="2" borderId="40" xfId="0" applyNumberFormat="1" applyFont="1" applyFill="1" applyBorder="1" applyAlignment="1">
      <alignment horizontal="center"/>
    </xf>
    <xf numFmtId="164" fontId="2" fillId="3" borderId="41" xfId="0" applyNumberFormat="1" applyFont="1" applyFill="1" applyBorder="1" applyAlignment="1">
      <alignment horizontal="center"/>
    </xf>
    <xf numFmtId="164" fontId="2" fillId="2" borderId="41" xfId="0" applyNumberFormat="1" applyFont="1" applyFill="1" applyBorder="1" applyAlignment="1">
      <alignment horizontal="center"/>
    </xf>
    <xf numFmtId="164" fontId="2" fillId="3" borderId="42" xfId="0" applyNumberFormat="1" applyFont="1" applyFill="1" applyBorder="1" applyAlignment="1">
      <alignment horizontal="center"/>
    </xf>
    <xf numFmtId="164" fontId="1" fillId="4" borderId="43" xfId="0" applyNumberFormat="1" applyFont="1" applyFill="1" applyBorder="1" applyAlignment="1">
      <alignment horizontal="center"/>
    </xf>
    <xf numFmtId="164" fontId="2" fillId="2" borderId="44" xfId="0" applyNumberFormat="1" applyFont="1" applyFill="1" applyBorder="1" applyAlignment="1">
      <alignment horizontal="center"/>
    </xf>
    <xf numFmtId="164" fontId="1" fillId="4" borderId="45" xfId="0" applyNumberFormat="1" applyFont="1" applyFill="1" applyBorder="1" applyAlignment="1">
      <alignment horizontal="center"/>
    </xf>
    <xf numFmtId="164" fontId="1" fillId="4" borderId="46" xfId="0" applyNumberFormat="1" applyFont="1" applyFill="1" applyBorder="1" applyAlignment="1">
      <alignment horizontal="center"/>
    </xf>
    <xf numFmtId="164" fontId="2" fillId="2" borderId="47" xfId="0" applyNumberFormat="1" applyFont="1" applyFill="1" applyBorder="1" applyAlignment="1">
      <alignment horizontal="center"/>
    </xf>
    <xf numFmtId="164" fontId="2" fillId="3" borderId="48" xfId="0" applyNumberFormat="1" applyFont="1" applyFill="1" applyBorder="1" applyAlignment="1">
      <alignment horizontal="center"/>
    </xf>
    <xf numFmtId="164" fontId="1" fillId="4" borderId="49" xfId="0" applyNumberFormat="1" applyFont="1" applyFill="1" applyBorder="1" applyAlignment="1">
      <alignment horizontal="center"/>
    </xf>
    <xf numFmtId="164" fontId="2" fillId="2" borderId="50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3" xfId="0" applyFont="1" applyBorder="1"/>
    <xf numFmtId="0" fontId="3" fillId="0" borderId="0" xfId="0" applyFont="1" applyAlignment="1">
      <alignment horizontal="center"/>
    </xf>
    <xf numFmtId="164" fontId="4" fillId="5" borderId="51" xfId="0" applyNumberFormat="1" applyFont="1" applyFill="1" applyBorder="1" applyAlignment="1">
      <alignment horizontal="center"/>
    </xf>
    <xf numFmtId="164" fontId="2" fillId="2" borderId="52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4" fillId="5" borderId="49" xfId="0" applyNumberFormat="1" applyFont="1" applyFill="1" applyBorder="1" applyAlignment="1">
      <alignment horizontal="center"/>
    </xf>
    <xf numFmtId="0" fontId="2" fillId="2" borderId="53" xfId="0" applyFont="1" applyFill="1" applyBorder="1"/>
    <xf numFmtId="0" fontId="1" fillId="4" borderId="54" xfId="0" applyFont="1" applyFill="1" applyBorder="1" applyAlignment="1">
      <alignment horizontal="center"/>
    </xf>
    <xf numFmtId="164" fontId="1" fillId="4" borderId="55" xfId="0" applyNumberFormat="1" applyFont="1" applyFill="1" applyBorder="1" applyAlignment="1">
      <alignment horizontal="center"/>
    </xf>
    <xf numFmtId="164" fontId="4" fillId="5" borderId="56" xfId="0" applyNumberFormat="1" applyFont="1" applyFill="1" applyBorder="1" applyAlignment="1">
      <alignment horizontal="center"/>
    </xf>
    <xf numFmtId="0" fontId="1" fillId="4" borderId="57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/>
    </xf>
    <xf numFmtId="164" fontId="1" fillId="4" borderId="44" xfId="0" applyNumberFormat="1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/>
    </xf>
    <xf numFmtId="164" fontId="1" fillId="4" borderId="60" xfId="0" applyNumberFormat="1" applyFont="1" applyFill="1" applyBorder="1" applyAlignment="1">
      <alignment horizontal="center"/>
    </xf>
    <xf numFmtId="0" fontId="2" fillId="2" borderId="61" xfId="0" applyFont="1" applyFill="1" applyBorder="1"/>
    <xf numFmtId="164" fontId="2" fillId="2" borderId="62" xfId="0" applyNumberFormat="1" applyFont="1" applyFill="1" applyBorder="1" applyAlignment="1">
      <alignment horizontal="center"/>
    </xf>
    <xf numFmtId="0" fontId="2" fillId="3" borderId="63" xfId="0" applyFont="1" applyFill="1" applyBorder="1"/>
    <xf numFmtId="164" fontId="2" fillId="3" borderId="64" xfId="0" applyNumberFormat="1" applyFont="1" applyFill="1" applyBorder="1" applyAlignment="1">
      <alignment horizontal="center"/>
    </xf>
    <xf numFmtId="0" fontId="2" fillId="2" borderId="63" xfId="0" applyFont="1" applyFill="1" applyBorder="1"/>
    <xf numFmtId="164" fontId="2" fillId="2" borderId="64" xfId="0" applyNumberFormat="1" applyFont="1" applyFill="1" applyBorder="1" applyAlignment="1">
      <alignment horizontal="center"/>
    </xf>
    <xf numFmtId="0" fontId="2" fillId="2" borderId="65" xfId="0" applyFont="1" applyFill="1" applyBorder="1"/>
    <xf numFmtId="0" fontId="2" fillId="3" borderId="65" xfId="0" applyFont="1" applyFill="1" applyBorder="1"/>
    <xf numFmtId="0" fontId="2" fillId="3" borderId="66" xfId="0" applyFont="1" applyFill="1" applyBorder="1"/>
    <xf numFmtId="164" fontId="2" fillId="3" borderId="67" xfId="0" applyNumberFormat="1" applyFont="1" applyFill="1" applyBorder="1" applyAlignment="1">
      <alignment horizontal="center"/>
    </xf>
    <xf numFmtId="164" fontId="2" fillId="3" borderId="68" xfId="0" applyNumberFormat="1" applyFont="1" applyFill="1" applyBorder="1" applyAlignment="1">
      <alignment horizontal="center"/>
    </xf>
    <xf numFmtId="164" fontId="4" fillId="5" borderId="70" xfId="0" applyNumberFormat="1" applyFont="1" applyFill="1" applyBorder="1" applyAlignment="1">
      <alignment horizontal="center"/>
    </xf>
    <xf numFmtId="0" fontId="0" fillId="0" borderId="69" xfId="0" applyBorder="1"/>
    <xf numFmtId="164" fontId="2" fillId="2" borderId="71" xfId="0" applyNumberFormat="1" applyFont="1" applyFill="1" applyBorder="1" applyAlignment="1">
      <alignment horizontal="center"/>
    </xf>
    <xf numFmtId="164" fontId="2" fillId="3" borderId="72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0\ &quot;€&quot;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rgb="FFFFC000"/>
        </right>
        <top style="thin">
          <color theme="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#,##0.000\ &quot;€&quot;"/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theme="9" tint="-0.249977111117893"/>
        </right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#,##0.000\ &quot;€&quot;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theme="9" tint="-0.249977111117893"/>
        </left>
        <right style="thin">
          <color indexed="64"/>
        </right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ck">
          <color rgb="FFFFC000"/>
        </left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theme="9" tint="-0.249977111117893"/>
        </left>
        <right style="thin">
          <color indexed="64"/>
        </right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#,##0.000\ &quot;€&quot;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#,##0.000\ &quot;€&quot;"/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theme="9" tint="-0.249977111117893"/>
        </right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0\ &quot;€&quot;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#,##0.000\ &quot;€&quot;"/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theme="9" tint="-0.249977111117893"/>
        </right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ck">
          <color rgb="FFFFC000"/>
        </left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theme="9" tint="-0.249977111117893"/>
        </left>
        <right style="thin">
          <color indexed="64"/>
        </right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#,##0.000\ &quot;€&quot;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#,##0.000\ &quot;€&quot;"/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theme="9" tint="-0.249977111117893"/>
        </right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0\ &quot;€&quot;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#,##0.000\ &quot;€&quot;"/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theme="9" tint="-0.249977111117893"/>
        </right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ck">
          <color rgb="FFFFC000"/>
        </left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#,##0.000\ &quot;€&quot;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theme="5"/>
        </right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#,##0.000\ &quot;€&quot;"/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0\ &quot;€&quot;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#,##0.000\ &quot;€&quot;"/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medium">
          <color indexed="64"/>
        </top>
        <bottom style="thick">
          <color rgb="FFFFC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ck">
          <color rgb="FFFFC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#,##0.000\ &quot;€&quot;"/>
      <fill>
        <patternFill patternType="solid">
          <fgColor theme="1"/>
          <bgColor rgb="FFFFC000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Style de tableau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981075</xdr:colOff>
      <xdr:row>5</xdr:row>
      <xdr:rowOff>17298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A21CC9E9-9F53-4156-B710-C52C3B427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981075" cy="9697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10:M56" headerRowCount="0" totalsRowShown="0" headerRowDxfId="27" dataDxfId="25" headerRowBorderDxfId="26" tableBorderDxfId="24">
  <tableColumns count="12">
    <tableColumn id="1" xr3:uid="{00000000-0010-0000-0000-000001000000}" name="DESTINATIONS" headerRowDxfId="23" dataDxfId="22"/>
    <tableColumn id="2" xr3:uid="{00000000-0010-0000-0000-000002000000}" name="TARIF" headerRowDxfId="21" dataDxfId="20"/>
    <tableColumn id="9" xr3:uid="{E2AD1EC7-BDC4-48FF-9304-B5A27D62B0F6}" name="Colonne1" headerRowDxfId="19" dataDxfId="18">
      <calculatedColumnFormula>Tableau1[[#This Row],[TARIF]]*1.2</calculatedColumnFormula>
    </tableColumn>
    <tableColumn id="3" xr3:uid="{00000000-0010-0000-0000-000003000000}" name="DESTINATIONS2" headerRowDxfId="17" dataDxfId="16"/>
    <tableColumn id="4" xr3:uid="{00000000-0010-0000-0000-000004000000}" name="TARIF3" headerRowDxfId="15" dataDxfId="14"/>
    <tableColumn id="10" xr3:uid="{0F696F51-CE28-4B7C-AB44-01CDA463E29A}" name="Colonne2" headerRowDxfId="13" dataDxfId="12">
      <calculatedColumnFormula>Tableau1[[#This Row],[TARIF3]]*1.2</calculatedColumnFormula>
    </tableColumn>
    <tableColumn id="5" xr3:uid="{00000000-0010-0000-0000-000005000000}" name="DESTINATIONS3" headerRowDxfId="11" dataDxfId="10"/>
    <tableColumn id="6" xr3:uid="{00000000-0010-0000-0000-000006000000}" name="TARIF4" headerRowDxfId="9" dataDxfId="8"/>
    <tableColumn id="11" xr3:uid="{365D9507-11C8-4FF4-B709-5F0311CFAA92}" name="Colonne3" headerRowDxfId="7" dataDxfId="6">
      <calculatedColumnFormula>Tableau1[[#This Row],[TARIF4]]*1.2</calculatedColumnFormula>
    </tableColumn>
    <tableColumn id="7" xr3:uid="{00000000-0010-0000-0000-000007000000}" name="DESTINATIONS4" headerRowDxfId="5" dataDxfId="4"/>
    <tableColumn id="12" xr3:uid="{EBE51916-4CFB-4D2F-8B48-921C7854C750}" name="Colonne4" headerRowDxfId="3" dataDxfId="2"/>
    <tableColumn id="8" xr3:uid="{00000000-0010-0000-0000-000008000000}" name="TARIF5" headerRowDxfId="1" dataDxfId="0">
      <calculatedColumnFormula>Tableau1[[#This Row],[Colonne4]]*1.2</calculatedColumnFormula>
    </tableColumn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M224"/>
  <sheetViews>
    <sheetView tabSelected="1" zoomScale="130" zoomScaleNormal="130" workbookViewId="0">
      <selection activeCell="E210" sqref="E210"/>
    </sheetView>
  </sheetViews>
  <sheetFormatPr baseColWidth="10" defaultColWidth="11.42578125" defaultRowHeight="15" x14ac:dyDescent="0.25"/>
  <cols>
    <col min="1" max="1" width="1.42578125" customWidth="1"/>
    <col min="2" max="2" width="30.28515625" bestFit="1" customWidth="1"/>
    <col min="5" max="5" width="32" bestFit="1" customWidth="1"/>
    <col min="8" max="8" width="32.140625" bestFit="1" customWidth="1"/>
    <col min="11" max="11" width="37.28515625" bestFit="1" customWidth="1"/>
    <col min="12" max="12" width="12.28515625" customWidth="1"/>
  </cols>
  <sheetData>
    <row r="7" spans="2:13" x14ac:dyDescent="0.25">
      <c r="B7" s="99" t="s">
        <v>771</v>
      </c>
    </row>
    <row r="8" spans="2:13" ht="15.75" thickBot="1" x14ac:dyDescent="0.3"/>
    <row r="9" spans="2:13" ht="15.75" thickBot="1" x14ac:dyDescent="0.3">
      <c r="B9" s="39" t="s">
        <v>0</v>
      </c>
      <c r="C9" s="66" t="s">
        <v>1</v>
      </c>
      <c r="D9" s="60" t="s">
        <v>770</v>
      </c>
      <c r="E9" s="47" t="s">
        <v>0</v>
      </c>
      <c r="F9" s="62" t="s">
        <v>1</v>
      </c>
      <c r="G9" s="60" t="s">
        <v>770</v>
      </c>
      <c r="H9" s="15" t="s">
        <v>0</v>
      </c>
      <c r="I9" s="16" t="s">
        <v>1</v>
      </c>
      <c r="J9" s="60" t="s">
        <v>770</v>
      </c>
      <c r="K9" s="15" t="s">
        <v>0</v>
      </c>
      <c r="L9" s="16" t="s">
        <v>1</v>
      </c>
      <c r="M9" s="60" t="s">
        <v>770</v>
      </c>
    </row>
    <row r="10" spans="2:13" ht="15.75" thickTop="1" x14ac:dyDescent="0.25">
      <c r="B10" s="40" t="s">
        <v>2</v>
      </c>
      <c r="C10" s="55">
        <v>0.32325999999999999</v>
      </c>
      <c r="D10" s="56">
        <f>Tableau1[[#This Row],[TARIF]]*1.2</f>
        <v>0.38791199999999998</v>
      </c>
      <c r="E10" s="17" t="s">
        <v>49</v>
      </c>
      <c r="F10" s="34">
        <v>0.20186999999999999</v>
      </c>
      <c r="G10" s="34">
        <f>Tableau1[[#This Row],[TARIF3]]*1.2</f>
        <v>0.24224399999999999</v>
      </c>
      <c r="H10" s="11" t="s">
        <v>96</v>
      </c>
      <c r="I10" s="73">
        <v>1.9400000000000001E-2</v>
      </c>
      <c r="J10" s="72">
        <f>Tableau1[[#This Row],[TARIF4]]*1.2</f>
        <v>2.3279999999999999E-2</v>
      </c>
      <c r="K10" s="11" t="s">
        <v>143</v>
      </c>
      <c r="L10" s="73">
        <v>0.26723000000000002</v>
      </c>
      <c r="M10" s="6">
        <f>Tableau1[[#This Row],[Colonne4]]*1.2</f>
        <v>0.32067600000000002</v>
      </c>
    </row>
    <row r="11" spans="2:13" x14ac:dyDescent="0.25">
      <c r="B11" s="41" t="s">
        <v>3</v>
      </c>
      <c r="C11" s="35">
        <v>3.4189999999999998E-2</v>
      </c>
      <c r="D11" s="57">
        <f>Tableau1[[#This Row],[TARIF]]*1.2</f>
        <v>4.1027999999999995E-2</v>
      </c>
      <c r="E11" s="4" t="s">
        <v>50</v>
      </c>
      <c r="F11" s="35">
        <v>0.14077000000000001</v>
      </c>
      <c r="G11" s="35">
        <f>Tableau1[[#This Row],[TARIF3]]*1.2</f>
        <v>0.16892399999999999</v>
      </c>
      <c r="H11" s="7" t="s">
        <v>97</v>
      </c>
      <c r="I11" s="35">
        <v>0.10816000000000001</v>
      </c>
      <c r="J11" s="35">
        <f>Tableau1[[#This Row],[TARIF4]]*1.2</f>
        <v>0.12979199999999999</v>
      </c>
      <c r="K11" s="7" t="s">
        <v>144</v>
      </c>
      <c r="L11" s="35">
        <v>0.30142999999999998</v>
      </c>
      <c r="M11" s="8">
        <f>Tableau1[[#This Row],[Colonne4]]*1.2</f>
        <v>0.36171599999999998</v>
      </c>
    </row>
    <row r="12" spans="2:13" x14ac:dyDescent="0.25">
      <c r="B12" s="42" t="s">
        <v>4</v>
      </c>
      <c r="C12" s="36">
        <v>3.44E-2</v>
      </c>
      <c r="D12" s="58">
        <f>Tableau1[[#This Row],[TARIF]]*1.2</f>
        <v>4.1279999999999997E-2</v>
      </c>
      <c r="E12" s="3" t="s">
        <v>51</v>
      </c>
      <c r="F12" s="36">
        <v>4.7109999999999999E-2</v>
      </c>
      <c r="G12" s="36">
        <f>Tableau1[[#This Row],[TARIF3]]*1.2</f>
        <v>5.6531999999999999E-2</v>
      </c>
      <c r="H12" s="5" t="s">
        <v>98</v>
      </c>
      <c r="I12" s="36">
        <v>0.17777000000000001</v>
      </c>
      <c r="J12" s="36">
        <f>Tableau1[[#This Row],[TARIF4]]*1.2</f>
        <v>0.21332400000000001</v>
      </c>
      <c r="K12" s="5" t="s">
        <v>145</v>
      </c>
      <c r="L12" s="36">
        <v>0.40670000000000001</v>
      </c>
      <c r="M12" s="6">
        <f>Tableau1[[#This Row],[Colonne4]]*1.2</f>
        <v>0.48803999999999997</v>
      </c>
    </row>
    <row r="13" spans="2:13" ht="15.75" thickBot="1" x14ac:dyDescent="0.3">
      <c r="B13" s="41" t="s">
        <v>5</v>
      </c>
      <c r="C13" s="35">
        <v>6.1940000000000002E-2</v>
      </c>
      <c r="D13" s="59">
        <f>Tableau1[[#This Row],[TARIF]]*1.2</f>
        <v>7.4328000000000005E-2</v>
      </c>
      <c r="E13" s="4" t="s">
        <v>52</v>
      </c>
      <c r="F13" s="35">
        <v>4.5150000000000003E-2</v>
      </c>
      <c r="G13" s="35">
        <f>Tableau1[[#This Row],[TARIF3]]*1.2</f>
        <v>5.4179999999999999E-2</v>
      </c>
      <c r="H13" s="7" t="s">
        <v>99</v>
      </c>
      <c r="I13" s="35">
        <v>1.866E-2</v>
      </c>
      <c r="J13" s="35">
        <f>Tableau1[[#This Row],[TARIF4]]*1.2</f>
        <v>2.2391999999999999E-2</v>
      </c>
      <c r="K13" s="7" t="s">
        <v>146</v>
      </c>
      <c r="L13" s="35">
        <v>1.323E-2</v>
      </c>
      <c r="M13" s="8">
        <f>Tableau1[[#This Row],[Colonne4]]*1.2</f>
        <v>1.5876000000000001E-2</v>
      </c>
    </row>
    <row r="14" spans="2:13" ht="15.75" thickBot="1" x14ac:dyDescent="0.3">
      <c r="B14" s="42" t="s">
        <v>6</v>
      </c>
      <c r="C14" s="36">
        <v>5.1310000000000001E-2</v>
      </c>
      <c r="D14" s="50">
        <f>Tableau1[[#This Row],[TARIF]]*1.2</f>
        <v>6.1572000000000002E-2</v>
      </c>
      <c r="E14" s="3" t="s">
        <v>53</v>
      </c>
      <c r="F14" s="36">
        <v>0.30275999999999997</v>
      </c>
      <c r="G14" s="61">
        <f>Tableau1[[#This Row],[TARIF3]]*1.2</f>
        <v>0.36331199999999997</v>
      </c>
      <c r="H14" s="3" t="s">
        <v>100</v>
      </c>
      <c r="I14" s="36">
        <v>1.831E-2</v>
      </c>
      <c r="J14" s="36">
        <f>Tableau1[[#This Row],[TARIF4]]*1.2</f>
        <v>2.1971999999999998E-2</v>
      </c>
      <c r="K14" s="5" t="s">
        <v>147</v>
      </c>
      <c r="L14" s="36">
        <v>4.2279999999999998E-2</v>
      </c>
      <c r="M14" s="6">
        <f>Tableau1[[#This Row],[Colonne4]]*1.2</f>
        <v>5.0735999999999996E-2</v>
      </c>
    </row>
    <row r="15" spans="2:13" x14ac:dyDescent="0.25">
      <c r="B15" s="41" t="s">
        <v>7</v>
      </c>
      <c r="C15" s="35">
        <v>5.1279999999999999E-2</v>
      </c>
      <c r="D15" s="49">
        <f>Tableau1[[#This Row],[TARIF]]*1.2</f>
        <v>6.1535999999999993E-2</v>
      </c>
      <c r="E15" s="4" t="s">
        <v>54</v>
      </c>
      <c r="F15" s="35">
        <v>3.9870000000000003E-2</v>
      </c>
      <c r="G15" s="37">
        <f>Tableau1[[#This Row],[TARIF3]]*1.2</f>
        <v>4.7844000000000005E-2</v>
      </c>
      <c r="H15" s="7" t="s">
        <v>101</v>
      </c>
      <c r="I15" s="35">
        <v>1.575E-2</v>
      </c>
      <c r="J15" s="35">
        <f>Tableau1[[#This Row],[TARIF4]]*1.2</f>
        <v>1.89E-2</v>
      </c>
      <c r="K15" s="7" t="s">
        <v>148</v>
      </c>
      <c r="L15" s="35">
        <v>3.9550000000000002E-2</v>
      </c>
      <c r="M15" s="8">
        <f>Tableau1[[#This Row],[Colonne4]]*1.2</f>
        <v>4.7460000000000002E-2</v>
      </c>
    </row>
    <row r="16" spans="2:13" x14ac:dyDescent="0.25">
      <c r="B16" s="42" t="s">
        <v>8</v>
      </c>
      <c r="C16" s="36">
        <v>0.23921999999999999</v>
      </c>
      <c r="D16" s="50">
        <f>Tableau1[[#This Row],[TARIF]]*1.2</f>
        <v>0.28706399999999999</v>
      </c>
      <c r="E16" s="3" t="s">
        <v>55</v>
      </c>
      <c r="F16" s="36">
        <v>4.6170000000000003E-2</v>
      </c>
      <c r="G16" s="36">
        <f>Tableau1[[#This Row],[TARIF3]]*1.2</f>
        <v>5.5404000000000002E-2</v>
      </c>
      <c r="H16" s="5" t="s">
        <v>102</v>
      </c>
      <c r="I16" s="36">
        <v>6.9339999999999999E-2</v>
      </c>
      <c r="J16" s="36">
        <f>Tableau1[[#This Row],[TARIF4]]*1.2</f>
        <v>8.320799999999999E-2</v>
      </c>
      <c r="K16" s="5" t="s">
        <v>149</v>
      </c>
      <c r="L16" s="36">
        <v>3.8600000000000002E-2</v>
      </c>
      <c r="M16" s="6">
        <f>Tableau1[[#This Row],[Colonne4]]*1.2</f>
        <v>4.632E-2</v>
      </c>
    </row>
    <row r="17" spans="2:13" x14ac:dyDescent="0.25">
      <c r="B17" s="41" t="s">
        <v>9</v>
      </c>
      <c r="C17" s="35">
        <v>0.27678000000000003</v>
      </c>
      <c r="D17" s="49">
        <f>Tableau1[[#This Row],[TARIF]]*1.2</f>
        <v>0.33213600000000004</v>
      </c>
      <c r="E17" s="4" t="s">
        <v>56</v>
      </c>
      <c r="F17" s="35">
        <v>0.49093999999999999</v>
      </c>
      <c r="G17" s="35">
        <f>Tableau1[[#This Row],[TARIF3]]*1.2</f>
        <v>0.58912799999999999</v>
      </c>
      <c r="H17" s="7" t="s">
        <v>103</v>
      </c>
      <c r="I17" s="35">
        <v>3.6990000000000002E-2</v>
      </c>
      <c r="J17" s="35">
        <f>Tableau1[[#This Row],[TARIF4]]*1.2</f>
        <v>4.4388000000000004E-2</v>
      </c>
      <c r="K17" s="7" t="s">
        <v>150</v>
      </c>
      <c r="L17" s="35">
        <v>3.8600000000000002E-2</v>
      </c>
      <c r="M17" s="8">
        <f>Tableau1[[#This Row],[Colonne4]]*1.2</f>
        <v>4.632E-2</v>
      </c>
    </row>
    <row r="18" spans="2:13" x14ac:dyDescent="0.25">
      <c r="B18" s="43" t="s">
        <v>10</v>
      </c>
      <c r="C18" s="36">
        <v>0.23921999999999999</v>
      </c>
      <c r="D18" s="50">
        <f>Tableau1[[#This Row],[TARIF]]*1.2</f>
        <v>0.28706399999999999</v>
      </c>
      <c r="E18" s="18" t="s">
        <v>57</v>
      </c>
      <c r="F18" s="36">
        <v>4.0079999999999998E-2</v>
      </c>
      <c r="G18" s="36">
        <f>Tableau1[[#This Row],[TARIF3]]*1.2</f>
        <v>4.8095999999999993E-2</v>
      </c>
      <c r="H18" s="13" t="s">
        <v>104</v>
      </c>
      <c r="I18" s="36">
        <v>0.20011999999999999</v>
      </c>
      <c r="J18" s="36">
        <f>Tableau1[[#This Row],[TARIF4]]*1.2</f>
        <v>0.24014399999999997</v>
      </c>
      <c r="K18" s="13" t="s">
        <v>151</v>
      </c>
      <c r="L18" s="36">
        <v>2.9829999999999999E-2</v>
      </c>
      <c r="M18" s="6">
        <f>Tableau1[[#This Row],[Colonne4]]*1.2</f>
        <v>3.5795999999999994E-2</v>
      </c>
    </row>
    <row r="19" spans="2:13" x14ac:dyDescent="0.25">
      <c r="B19" s="44" t="s">
        <v>11</v>
      </c>
      <c r="C19" s="35">
        <v>9.5699999999999993E-2</v>
      </c>
      <c r="D19" s="49">
        <f>Tableau1[[#This Row],[TARIF]]*1.2</f>
        <v>0.11483999999999998</v>
      </c>
      <c r="E19" s="19" t="s">
        <v>58</v>
      </c>
      <c r="F19" s="35">
        <v>3.9129999999999998E-2</v>
      </c>
      <c r="G19" s="35">
        <f>Tableau1[[#This Row],[TARIF3]]*1.2</f>
        <v>4.6955999999999998E-2</v>
      </c>
      <c r="H19" s="12" t="s">
        <v>105</v>
      </c>
      <c r="I19" s="35">
        <v>0.19233</v>
      </c>
      <c r="J19" s="35">
        <f>Tableau1[[#This Row],[TARIF4]]*1.2</f>
        <v>0.230796</v>
      </c>
      <c r="K19" s="12" t="s">
        <v>152</v>
      </c>
      <c r="L19" s="35">
        <v>0.46476000000000001</v>
      </c>
      <c r="M19" s="8">
        <f>Tableau1[[#This Row],[Colonne4]]*1.2</f>
        <v>0.55771199999999999</v>
      </c>
    </row>
    <row r="20" spans="2:13" x14ac:dyDescent="0.25">
      <c r="B20" s="42" t="s">
        <v>12</v>
      </c>
      <c r="C20" s="36">
        <v>9.5699999999999993E-2</v>
      </c>
      <c r="D20" s="50">
        <f>Tableau1[[#This Row],[TARIF]]*1.2</f>
        <v>0.11483999999999998</v>
      </c>
      <c r="E20" s="3" t="s">
        <v>59</v>
      </c>
      <c r="F20" s="36">
        <v>3.8600000000000002E-2</v>
      </c>
      <c r="G20" s="36">
        <f>Tableau1[[#This Row],[TARIF3]]*1.2</f>
        <v>4.632E-2</v>
      </c>
      <c r="H20" s="5" t="s">
        <v>106</v>
      </c>
      <c r="I20" s="36">
        <v>5.8950000000000002E-2</v>
      </c>
      <c r="J20" s="36">
        <f>Tableau1[[#This Row],[TARIF4]]*1.2</f>
        <v>7.0739999999999997E-2</v>
      </c>
      <c r="K20" s="5" t="s">
        <v>153</v>
      </c>
      <c r="L20" s="36">
        <v>0.42455999999999999</v>
      </c>
      <c r="M20" s="6">
        <f>Tableau1[[#This Row],[Colonne4]]*1.2</f>
        <v>0.50947199999999992</v>
      </c>
    </row>
    <row r="21" spans="2:13" x14ac:dyDescent="0.25">
      <c r="B21" s="41" t="s">
        <v>13</v>
      </c>
      <c r="C21" s="35">
        <v>9.9150000000000002E-2</v>
      </c>
      <c r="D21" s="49">
        <f>Tableau1[[#This Row],[TARIF]]*1.2</f>
        <v>0.11898</v>
      </c>
      <c r="E21" s="4" t="s">
        <v>60</v>
      </c>
      <c r="F21" s="35">
        <v>6.3630000000000006E-2</v>
      </c>
      <c r="G21" s="35">
        <f>Tableau1[[#This Row],[TARIF3]]*1.2</f>
        <v>7.6356000000000007E-2</v>
      </c>
      <c r="H21" s="7" t="s">
        <v>107</v>
      </c>
      <c r="I21" s="35">
        <v>5.8549999999999998E-2</v>
      </c>
      <c r="J21" s="35">
        <f>Tableau1[[#This Row],[TARIF4]]*1.2</f>
        <v>7.0259999999999989E-2</v>
      </c>
      <c r="K21" s="7" t="s">
        <v>154</v>
      </c>
      <c r="L21" s="35">
        <v>7.4520000000000003E-2</v>
      </c>
      <c r="M21" s="8">
        <f>Tableau1[[#This Row],[Colonne4]]*1.2</f>
        <v>8.9424000000000003E-2</v>
      </c>
    </row>
    <row r="22" spans="2:13" x14ac:dyDescent="0.25">
      <c r="B22" s="42" t="s">
        <v>14</v>
      </c>
      <c r="C22" s="36">
        <v>1.417E-2</v>
      </c>
      <c r="D22" s="50">
        <f>Tableau1[[#This Row],[TARIF]]*1.2</f>
        <v>1.7003999999999998E-2</v>
      </c>
      <c r="E22" s="3" t="s">
        <v>61</v>
      </c>
      <c r="F22" s="36">
        <v>6.8570000000000006E-2</v>
      </c>
      <c r="G22" s="36">
        <f>Tableau1[[#This Row],[TARIF3]]*1.2</f>
        <v>8.228400000000001E-2</v>
      </c>
      <c r="H22" s="5" t="s">
        <v>108</v>
      </c>
      <c r="I22" s="36">
        <v>7.9740000000000005E-2</v>
      </c>
      <c r="J22" s="36">
        <f>Tableau1[[#This Row],[TARIF4]]*1.2</f>
        <v>9.5688000000000009E-2</v>
      </c>
      <c r="K22" s="5" t="s">
        <v>155</v>
      </c>
      <c r="L22" s="36">
        <v>6.8449999999999997E-2</v>
      </c>
      <c r="M22" s="6">
        <f>Tableau1[[#This Row],[Colonne4]]*1.2</f>
        <v>8.2139999999999991E-2</v>
      </c>
    </row>
    <row r="23" spans="2:13" x14ac:dyDescent="0.25">
      <c r="B23" s="41" t="s">
        <v>15</v>
      </c>
      <c r="C23" s="35">
        <v>1.7500000000000002E-2</v>
      </c>
      <c r="D23" s="49">
        <f>Tableau1[[#This Row],[TARIF]]*1.2</f>
        <v>2.1000000000000001E-2</v>
      </c>
      <c r="E23" s="4" t="s">
        <v>62</v>
      </c>
      <c r="F23" s="35">
        <v>0.41320000000000001</v>
      </c>
      <c r="G23" s="35">
        <f>Tableau1[[#This Row],[TARIF3]]*1.2</f>
        <v>0.49584</v>
      </c>
      <c r="H23" s="7" t="s">
        <v>109</v>
      </c>
      <c r="I23" s="35">
        <v>4.4339999999999997E-2</v>
      </c>
      <c r="J23" s="35">
        <f>Tableau1[[#This Row],[TARIF4]]*1.2</f>
        <v>5.3207999999999998E-2</v>
      </c>
      <c r="K23" s="7" t="s">
        <v>156</v>
      </c>
      <c r="L23" s="35">
        <v>1.2070000000000001E-2</v>
      </c>
      <c r="M23" s="8">
        <f>Tableau1[[#This Row],[Colonne4]]*1.2</f>
        <v>1.4484E-2</v>
      </c>
    </row>
    <row r="24" spans="2:13" x14ac:dyDescent="0.25">
      <c r="B24" s="42" t="s">
        <v>16</v>
      </c>
      <c r="C24" s="36">
        <v>5.1619999999999999E-2</v>
      </c>
      <c r="D24" s="50">
        <f>Tableau1[[#This Row],[TARIF]]*1.2</f>
        <v>6.1943999999999999E-2</v>
      </c>
      <c r="E24" s="3" t="s">
        <v>63</v>
      </c>
      <c r="F24" s="36">
        <v>5.3069999999999999E-2</v>
      </c>
      <c r="G24" s="36">
        <f>Tableau1[[#This Row],[TARIF3]]*1.2</f>
        <v>6.3683999999999991E-2</v>
      </c>
      <c r="H24" s="5" t="s">
        <v>110</v>
      </c>
      <c r="I24" s="36">
        <v>5.2670000000000002E-2</v>
      </c>
      <c r="J24" s="36">
        <f>Tableau1[[#This Row],[TARIF4]]*1.2</f>
        <v>6.3203999999999996E-2</v>
      </c>
      <c r="K24" s="5" t="s">
        <v>157</v>
      </c>
      <c r="L24" s="36">
        <v>1.208E-2</v>
      </c>
      <c r="M24" s="6">
        <f>Tableau1[[#This Row],[Colonne4]]*1.2</f>
        <v>1.4496E-2</v>
      </c>
    </row>
    <row r="25" spans="2:13" x14ac:dyDescent="0.25">
      <c r="B25" s="41" t="s">
        <v>17</v>
      </c>
      <c r="C25" s="35">
        <v>4.8340000000000001E-2</v>
      </c>
      <c r="D25" s="49">
        <f>Tableau1[[#This Row],[TARIF]]*1.2</f>
        <v>5.8007999999999997E-2</v>
      </c>
      <c r="E25" s="4" t="s">
        <v>64</v>
      </c>
      <c r="F25" s="35">
        <v>0.10983</v>
      </c>
      <c r="G25" s="35">
        <f>Tableau1[[#This Row],[TARIF3]]*1.2</f>
        <v>0.131796</v>
      </c>
      <c r="H25" s="7" t="s">
        <v>111</v>
      </c>
      <c r="I25" s="35">
        <v>5.6710000000000003E-2</v>
      </c>
      <c r="J25" s="35">
        <f>Tableau1[[#This Row],[TARIF4]]*1.2</f>
        <v>6.8052000000000001E-2</v>
      </c>
      <c r="K25" s="7" t="s">
        <v>158</v>
      </c>
      <c r="L25" s="35">
        <v>1.252E-2</v>
      </c>
      <c r="M25" s="8">
        <f>Tableau1[[#This Row],[Colonne4]]*1.2</f>
        <v>1.5023999999999999E-2</v>
      </c>
    </row>
    <row r="26" spans="2:13" x14ac:dyDescent="0.25">
      <c r="B26" s="42" t="s">
        <v>18</v>
      </c>
      <c r="C26" s="36">
        <v>4.1090000000000002E-2</v>
      </c>
      <c r="D26" s="50">
        <f>Tableau1[[#This Row],[TARIF]]*1.2</f>
        <v>4.9307999999999998E-2</v>
      </c>
      <c r="E26" s="3" t="s">
        <v>65</v>
      </c>
      <c r="F26" s="36">
        <v>0.63080999999999998</v>
      </c>
      <c r="G26" s="36">
        <f>Tableau1[[#This Row],[TARIF3]]*1.2</f>
        <v>0.75697199999999998</v>
      </c>
      <c r="H26" s="5" t="s">
        <v>112</v>
      </c>
      <c r="I26" s="36">
        <v>0.38869999999999999</v>
      </c>
      <c r="J26" s="36">
        <f>Tableau1[[#This Row],[TARIF4]]*1.2</f>
        <v>0.46643999999999997</v>
      </c>
      <c r="K26" s="5" t="s">
        <v>159</v>
      </c>
      <c r="L26" s="36">
        <v>1.2279999999999999E-2</v>
      </c>
      <c r="M26" s="6">
        <f>Tableau1[[#This Row],[Colonne4]]*1.2</f>
        <v>1.4735999999999999E-2</v>
      </c>
    </row>
    <row r="27" spans="2:13" x14ac:dyDescent="0.25">
      <c r="B27" s="41" t="s">
        <v>19</v>
      </c>
      <c r="C27" s="35">
        <v>4.8640000000000003E-2</v>
      </c>
      <c r="D27" s="49">
        <f>Tableau1[[#This Row],[TARIF]]*1.2</f>
        <v>5.8368000000000003E-2</v>
      </c>
      <c r="E27" s="4" t="s">
        <v>66</v>
      </c>
      <c r="F27" s="35">
        <v>0.25891999999999998</v>
      </c>
      <c r="G27" s="35">
        <f>Tableau1[[#This Row],[TARIF3]]*1.2</f>
        <v>0.31070399999999998</v>
      </c>
      <c r="H27" s="7" t="s">
        <v>113</v>
      </c>
      <c r="I27" s="35">
        <v>0.6371</v>
      </c>
      <c r="J27" s="35">
        <f>Tableau1[[#This Row],[TARIF4]]*1.2</f>
        <v>0.76451999999999998</v>
      </c>
      <c r="K27" s="7" t="s">
        <v>160</v>
      </c>
      <c r="L27" s="35">
        <v>1.1939999999999999E-2</v>
      </c>
      <c r="M27" s="8">
        <f>Tableau1[[#This Row],[Colonne4]]*1.2</f>
        <v>1.4327999999999999E-2</v>
      </c>
    </row>
    <row r="28" spans="2:13" x14ac:dyDescent="0.25">
      <c r="B28" s="42" t="s">
        <v>20</v>
      </c>
      <c r="C28" s="36">
        <v>4.861E-2</v>
      </c>
      <c r="D28" s="50">
        <f>Tableau1[[#This Row],[TARIF]]*1.2</f>
        <v>5.8331999999999995E-2</v>
      </c>
      <c r="E28" s="3" t="s">
        <v>67</v>
      </c>
      <c r="F28" s="36">
        <v>0.15132999999999999</v>
      </c>
      <c r="G28" s="36">
        <f>Tableau1[[#This Row],[TARIF3]]*1.2</f>
        <v>0.18159599999999998</v>
      </c>
      <c r="H28" s="5" t="s">
        <v>114</v>
      </c>
      <c r="I28" s="36">
        <v>0.37758000000000003</v>
      </c>
      <c r="J28" s="36">
        <f>Tableau1[[#This Row],[TARIF4]]*1.2</f>
        <v>0.453096</v>
      </c>
      <c r="K28" s="5" t="s">
        <v>161</v>
      </c>
      <c r="L28" s="36">
        <v>0.35898999999999998</v>
      </c>
      <c r="M28" s="6">
        <f>Tableau1[[#This Row],[Colonne4]]*1.2</f>
        <v>0.43078799999999995</v>
      </c>
    </row>
    <row r="29" spans="2:13" x14ac:dyDescent="0.25">
      <c r="B29" s="41" t="s">
        <v>21</v>
      </c>
      <c r="C29" s="35">
        <v>4.8239999999999998E-2</v>
      </c>
      <c r="D29" s="49">
        <f>Tableau1[[#This Row],[TARIF]]*1.2</f>
        <v>5.7887999999999995E-2</v>
      </c>
      <c r="E29" s="4" t="s">
        <v>68</v>
      </c>
      <c r="F29" s="35">
        <v>0.15354999999999999</v>
      </c>
      <c r="G29" s="35">
        <f>Tableau1[[#This Row],[TARIF3]]*1.2</f>
        <v>0.18425999999999998</v>
      </c>
      <c r="H29" s="7" t="s">
        <v>115</v>
      </c>
      <c r="I29" s="35">
        <v>4.0678000000000001</v>
      </c>
      <c r="J29" s="35">
        <f>Tableau1[[#This Row],[TARIF4]]*1.2</f>
        <v>4.8813599999999999</v>
      </c>
      <c r="K29" s="7" t="s">
        <v>162</v>
      </c>
      <c r="L29" s="35">
        <v>0.35392000000000001</v>
      </c>
      <c r="M29" s="8">
        <f>Tableau1[[#This Row],[Colonne4]]*1.2</f>
        <v>0.42470400000000003</v>
      </c>
    </row>
    <row r="30" spans="2:13" x14ac:dyDescent="0.25">
      <c r="B30" s="42" t="s">
        <v>22</v>
      </c>
      <c r="C30" s="36">
        <v>2.5899999999999999E-2</v>
      </c>
      <c r="D30" s="50">
        <f>Tableau1[[#This Row],[TARIF]]*1.2</f>
        <v>3.1079999999999997E-2</v>
      </c>
      <c r="E30" s="3" t="s">
        <v>69</v>
      </c>
      <c r="F30" s="36">
        <v>0.23496</v>
      </c>
      <c r="G30" s="36">
        <f>Tableau1[[#This Row],[TARIF3]]*1.2</f>
        <v>0.28195199999999998</v>
      </c>
      <c r="H30" s="5" t="s">
        <v>116</v>
      </c>
      <c r="I30" s="36">
        <v>0.17724000000000001</v>
      </c>
      <c r="J30" s="36">
        <f>Tableau1[[#This Row],[TARIF4]]*1.2</f>
        <v>0.21268800000000002</v>
      </c>
      <c r="K30" s="5" t="s">
        <v>163</v>
      </c>
      <c r="L30" s="36">
        <v>2.4539499999999999</v>
      </c>
      <c r="M30" s="6">
        <f>Tableau1[[#This Row],[Colonne4]]*1.2</f>
        <v>2.9447399999999999</v>
      </c>
    </row>
    <row r="31" spans="2:13" x14ac:dyDescent="0.25">
      <c r="B31" s="41" t="s">
        <v>23</v>
      </c>
      <c r="C31" s="35">
        <v>9.4119999999999995E-2</v>
      </c>
      <c r="D31" s="49">
        <f>Tableau1[[#This Row],[TARIF]]*1.2</f>
        <v>0.11294399999999999</v>
      </c>
      <c r="E31" s="4" t="s">
        <v>70</v>
      </c>
      <c r="F31" s="35">
        <v>0.23028999999999999</v>
      </c>
      <c r="G31" s="35">
        <f>Tableau1[[#This Row],[TARIF3]]*1.2</f>
        <v>0.27634799999999998</v>
      </c>
      <c r="H31" s="7" t="s">
        <v>117</v>
      </c>
      <c r="I31" s="35">
        <v>1.6910000000000001E-2</v>
      </c>
      <c r="J31" s="35">
        <f>Tableau1[[#This Row],[TARIF4]]*1.2</f>
        <v>2.0292000000000001E-2</v>
      </c>
      <c r="K31" s="7" t="s">
        <v>164</v>
      </c>
      <c r="L31" s="35">
        <v>7.9339999999999994E-2</v>
      </c>
      <c r="M31" s="8">
        <f>Tableau1[[#This Row],[Colonne4]]*1.2</f>
        <v>9.5207999999999987E-2</v>
      </c>
    </row>
    <row r="32" spans="2:13" x14ac:dyDescent="0.25">
      <c r="B32" s="42" t="s">
        <v>24</v>
      </c>
      <c r="C32" s="36">
        <v>0.32407000000000002</v>
      </c>
      <c r="D32" s="50">
        <f>Tableau1[[#This Row],[TARIF]]*1.2</f>
        <v>0.38888400000000001</v>
      </c>
      <c r="E32" s="3" t="s">
        <v>71</v>
      </c>
      <c r="F32" s="36">
        <v>0.23537</v>
      </c>
      <c r="G32" s="36">
        <f>Tableau1[[#This Row],[TARIF3]]*1.2</f>
        <v>0.28244399999999997</v>
      </c>
      <c r="H32" s="5" t="s">
        <v>118</v>
      </c>
      <c r="I32" s="36">
        <v>3.9870000000000003E-2</v>
      </c>
      <c r="J32" s="36">
        <f>Tableau1[[#This Row],[TARIF4]]*1.2</f>
        <v>4.7844000000000005E-2</v>
      </c>
      <c r="K32" s="5" t="s">
        <v>165</v>
      </c>
      <c r="L32" s="36">
        <v>0.40810999999999997</v>
      </c>
      <c r="M32" s="6">
        <f>Tableau1[[#This Row],[Colonne4]]*1.2</f>
        <v>0.48973199999999995</v>
      </c>
    </row>
    <row r="33" spans="2:13" x14ac:dyDescent="0.25">
      <c r="B33" s="45" t="s">
        <v>25</v>
      </c>
      <c r="C33" s="37">
        <v>0.31230000000000002</v>
      </c>
      <c r="D33" s="51">
        <f>Tableau1[[#This Row],[TARIF]]*1.2</f>
        <v>0.37476000000000004</v>
      </c>
      <c r="E33" s="20" t="s">
        <v>72</v>
      </c>
      <c r="F33" s="37">
        <v>0.23028999999999999</v>
      </c>
      <c r="G33" s="37">
        <f>Tableau1[[#This Row],[TARIF3]]*1.2</f>
        <v>0.27634799999999998</v>
      </c>
      <c r="H33" s="14" t="s">
        <v>119</v>
      </c>
      <c r="I33" s="37">
        <v>4.0590000000000001E-2</v>
      </c>
      <c r="J33" s="37">
        <f>Tableau1[[#This Row],[TARIF4]]*1.2</f>
        <v>4.8708000000000001E-2</v>
      </c>
      <c r="K33" s="14" t="s">
        <v>166</v>
      </c>
      <c r="L33" s="37">
        <v>6.3240000000000005E-2</v>
      </c>
      <c r="M33" s="8">
        <f>Tableau1[[#This Row],[Colonne4]]*1.2</f>
        <v>7.5887999999999997E-2</v>
      </c>
    </row>
    <row r="34" spans="2:13" x14ac:dyDescent="0.25">
      <c r="B34" s="42" t="s">
        <v>26</v>
      </c>
      <c r="C34" s="36">
        <v>0.12817999999999999</v>
      </c>
      <c r="D34" s="50">
        <f>Tableau1[[#This Row],[TARIF]]*1.2</f>
        <v>0.15381599999999998</v>
      </c>
      <c r="E34" s="3" t="s">
        <v>73</v>
      </c>
      <c r="F34" s="36">
        <v>9.4399999999999998E-2</v>
      </c>
      <c r="G34" s="36">
        <f>Tableau1[[#This Row],[TARIF3]]*1.2</f>
        <v>0.11327999999999999</v>
      </c>
      <c r="H34" s="5" t="s">
        <v>120</v>
      </c>
      <c r="I34" s="36">
        <v>0.46028999999999998</v>
      </c>
      <c r="J34" s="36">
        <f>Tableau1[[#This Row],[TARIF4]]*1.2</f>
        <v>0.55234799999999995</v>
      </c>
      <c r="K34" s="5" t="s">
        <v>167</v>
      </c>
      <c r="L34" s="36">
        <v>8.2309999999999994E-2</v>
      </c>
      <c r="M34" s="6">
        <f>Tableau1[[#This Row],[Colonne4]]*1.2</f>
        <v>9.8771999999999985E-2</v>
      </c>
    </row>
    <row r="35" spans="2:13" x14ac:dyDescent="0.25">
      <c r="B35" s="41" t="s">
        <v>27</v>
      </c>
      <c r="C35" s="35">
        <v>4.4139999999999999E-2</v>
      </c>
      <c r="D35" s="49">
        <f>Tableau1[[#This Row],[TARIF]]*1.2</f>
        <v>5.2967999999999994E-2</v>
      </c>
      <c r="E35" s="4" t="s">
        <v>74</v>
      </c>
      <c r="F35" s="35">
        <v>2.3140000000000001E-2</v>
      </c>
      <c r="G35" s="35">
        <f>Tableau1[[#This Row],[TARIF3]]*1.2</f>
        <v>2.7768000000000001E-2</v>
      </c>
      <c r="H35" s="7" t="s">
        <v>121</v>
      </c>
      <c r="I35" s="35">
        <v>0.53052999999999995</v>
      </c>
      <c r="J35" s="35">
        <f>Tableau1[[#This Row],[TARIF4]]*1.2</f>
        <v>0.63663599999999987</v>
      </c>
      <c r="K35" s="7" t="s">
        <v>168</v>
      </c>
      <c r="L35" s="35">
        <v>4.5260000000000002E-2</v>
      </c>
      <c r="M35" s="8">
        <f>Tableau1[[#This Row],[Colonne4]]*1.2</f>
        <v>5.4311999999999999E-2</v>
      </c>
    </row>
    <row r="36" spans="2:13" x14ac:dyDescent="0.25">
      <c r="B36" s="42" t="s">
        <v>28</v>
      </c>
      <c r="C36" s="36">
        <v>1.2279999999999999E-2</v>
      </c>
      <c r="D36" s="50">
        <f>Tableau1[[#This Row],[TARIF]]*1.2</f>
        <v>1.4735999999999999E-2</v>
      </c>
      <c r="E36" s="3" t="s">
        <v>75</v>
      </c>
      <c r="F36" s="36">
        <v>1.6830000000000001E-2</v>
      </c>
      <c r="G36" s="36">
        <f>Tableau1[[#This Row],[TARIF3]]*1.2</f>
        <v>2.0196000000000002E-2</v>
      </c>
      <c r="H36" s="5" t="s">
        <v>122</v>
      </c>
      <c r="I36" s="36">
        <v>3.2370000000000003E-2</v>
      </c>
      <c r="J36" s="36">
        <f>Tableau1[[#This Row],[TARIF4]]*1.2</f>
        <v>3.8844000000000004E-2</v>
      </c>
      <c r="K36" s="5" t="s">
        <v>169</v>
      </c>
      <c r="L36" s="36">
        <v>4.5260000000000002E-2</v>
      </c>
      <c r="M36" s="6">
        <f>Tableau1[[#This Row],[Colonne4]]*1.2</f>
        <v>5.4311999999999999E-2</v>
      </c>
    </row>
    <row r="37" spans="2:13" x14ac:dyDescent="0.25">
      <c r="B37" s="41" t="s">
        <v>29</v>
      </c>
      <c r="C37" s="35">
        <v>1.6320000000000001E-2</v>
      </c>
      <c r="D37" s="49">
        <f>Tableau1[[#This Row],[TARIF]]*1.2</f>
        <v>1.9584000000000001E-2</v>
      </c>
      <c r="E37" s="4" t="s">
        <v>76</v>
      </c>
      <c r="F37" s="35">
        <v>1.592E-2</v>
      </c>
      <c r="G37" s="35">
        <f>Tableau1[[#This Row],[TARIF3]]*1.2</f>
        <v>1.9103999999999999E-2</v>
      </c>
      <c r="H37" s="7" t="s">
        <v>123</v>
      </c>
      <c r="I37" s="35">
        <v>0.15656</v>
      </c>
      <c r="J37" s="35">
        <f>Tableau1[[#This Row],[TARIF4]]*1.2</f>
        <v>0.18787200000000001</v>
      </c>
      <c r="K37" s="7" t="s">
        <v>170</v>
      </c>
      <c r="L37" s="35">
        <v>4.5109999999999997E-2</v>
      </c>
      <c r="M37" s="8">
        <f>Tableau1[[#This Row],[Colonne4]]*1.2</f>
        <v>5.4131999999999993E-2</v>
      </c>
    </row>
    <row r="38" spans="2:13" x14ac:dyDescent="0.25">
      <c r="B38" s="42" t="s">
        <v>30</v>
      </c>
      <c r="C38" s="36">
        <v>0.28270000000000001</v>
      </c>
      <c r="D38" s="50">
        <f>Tableau1[[#This Row],[TARIF]]*1.2</f>
        <v>0.33923999999999999</v>
      </c>
      <c r="E38" s="3" t="s">
        <v>77</v>
      </c>
      <c r="F38" s="36">
        <v>1.5970000000000002E-2</v>
      </c>
      <c r="G38" s="36">
        <f>Tableau1[[#This Row],[TARIF3]]*1.2</f>
        <v>1.9164E-2</v>
      </c>
      <c r="H38" s="5" t="s">
        <v>124</v>
      </c>
      <c r="I38" s="36">
        <v>0.14276</v>
      </c>
      <c r="J38" s="36">
        <f>Tableau1[[#This Row],[TARIF4]]*1.2</f>
        <v>0.17131199999999999</v>
      </c>
      <c r="K38" s="5" t="s">
        <v>171</v>
      </c>
      <c r="L38" s="36">
        <v>0.58047000000000004</v>
      </c>
      <c r="M38" s="6">
        <f>Tableau1[[#This Row],[Colonne4]]*1.2</f>
        <v>0.69656400000000007</v>
      </c>
    </row>
    <row r="39" spans="2:13" x14ac:dyDescent="0.25">
      <c r="B39" s="41" t="s">
        <v>31</v>
      </c>
      <c r="C39" s="35">
        <v>0.27495000000000003</v>
      </c>
      <c r="D39" s="49">
        <f>Tableau1[[#This Row],[TARIF]]*1.2</f>
        <v>0.32994000000000001</v>
      </c>
      <c r="E39" s="4" t="s">
        <v>78</v>
      </c>
      <c r="F39" s="35">
        <v>1.6559999999999998E-2</v>
      </c>
      <c r="G39" s="35">
        <f>Tableau1[[#This Row],[TARIF3]]*1.2</f>
        <v>1.9871999999999997E-2</v>
      </c>
      <c r="H39" s="7" t="s">
        <v>125</v>
      </c>
      <c r="I39" s="35">
        <v>1.16561</v>
      </c>
      <c r="J39" s="35">
        <f>Tableau1[[#This Row],[TARIF4]]*1.2</f>
        <v>1.3987320000000001</v>
      </c>
      <c r="K39" s="7" t="s">
        <v>172</v>
      </c>
      <c r="L39" s="35">
        <v>3.69184</v>
      </c>
      <c r="M39" s="8">
        <f>Tableau1[[#This Row],[Colonne4]]*1.2</f>
        <v>4.4302079999999995</v>
      </c>
    </row>
    <row r="40" spans="2:13" x14ac:dyDescent="0.25">
      <c r="B40" s="42" t="s">
        <v>32</v>
      </c>
      <c r="C40" s="36">
        <v>0.26561000000000001</v>
      </c>
      <c r="D40" s="50">
        <f>Tableau1[[#This Row],[TARIF]]*1.2</f>
        <v>0.31873200000000002</v>
      </c>
      <c r="E40" s="3" t="s">
        <v>79</v>
      </c>
      <c r="F40" s="36">
        <v>0.13353000000000001</v>
      </c>
      <c r="G40" s="36">
        <f>Tableau1[[#This Row],[TARIF3]]*1.2</f>
        <v>0.16023600000000002</v>
      </c>
      <c r="H40" s="5" t="s">
        <v>126</v>
      </c>
      <c r="I40" s="36">
        <v>1.592E-2</v>
      </c>
      <c r="J40" s="36">
        <f>Tableau1[[#This Row],[TARIF4]]*1.2</f>
        <v>1.9103999999999999E-2</v>
      </c>
      <c r="K40" s="5" t="s">
        <v>173</v>
      </c>
      <c r="L40" s="36">
        <v>0.28815000000000002</v>
      </c>
      <c r="M40" s="6">
        <f>Tableau1[[#This Row],[Colonne4]]*1.2</f>
        <v>0.34578000000000003</v>
      </c>
    </row>
    <row r="41" spans="2:13" x14ac:dyDescent="0.25">
      <c r="B41" s="41" t="s">
        <v>33</v>
      </c>
      <c r="C41" s="35">
        <v>0.14796999999999999</v>
      </c>
      <c r="D41" s="49">
        <f>Tableau1[[#This Row],[TARIF]]*1.2</f>
        <v>0.17756399999999997</v>
      </c>
      <c r="E41" s="4" t="s">
        <v>80</v>
      </c>
      <c r="F41" s="35">
        <v>0.13258</v>
      </c>
      <c r="G41" s="35">
        <f>Tableau1[[#This Row],[TARIF3]]*1.2</f>
        <v>0.15909599999999999</v>
      </c>
      <c r="H41" s="7" t="s">
        <v>127</v>
      </c>
      <c r="I41" s="35">
        <v>3.2899999999999999E-2</v>
      </c>
      <c r="J41" s="35">
        <f>Tableau1[[#This Row],[TARIF4]]*1.2</f>
        <v>3.9479999999999994E-2</v>
      </c>
      <c r="K41" s="7" t="s">
        <v>174</v>
      </c>
      <c r="L41" s="35">
        <v>0.18806</v>
      </c>
      <c r="M41" s="8">
        <f>Tableau1[[#This Row],[Colonne4]]*1.2</f>
        <v>0.22567199999999998</v>
      </c>
    </row>
    <row r="42" spans="2:13" x14ac:dyDescent="0.25">
      <c r="B42" s="42" t="s">
        <v>34</v>
      </c>
      <c r="C42" s="36">
        <v>4.0678000000000001</v>
      </c>
      <c r="D42" s="50">
        <f>Tableau1[[#This Row],[TARIF]]*1.2</f>
        <v>4.8813599999999999</v>
      </c>
      <c r="E42" s="3" t="s">
        <v>81</v>
      </c>
      <c r="F42" s="36">
        <v>6.3829999999999998E-2</v>
      </c>
      <c r="G42" s="36">
        <f>Tableau1[[#This Row],[TARIF3]]*1.2</f>
        <v>7.6595999999999997E-2</v>
      </c>
      <c r="H42" s="5" t="s">
        <v>128</v>
      </c>
      <c r="I42" s="36">
        <v>3.3169999999999998E-2</v>
      </c>
      <c r="J42" s="36">
        <f>Tableau1[[#This Row],[TARIF4]]*1.2</f>
        <v>3.9803999999999999E-2</v>
      </c>
      <c r="K42" s="5" t="s">
        <v>175</v>
      </c>
      <c r="L42" s="36">
        <v>0.39290000000000003</v>
      </c>
      <c r="M42" s="6">
        <f>Tableau1[[#This Row],[Colonne4]]*1.2</f>
        <v>0.47148000000000001</v>
      </c>
    </row>
    <row r="43" spans="2:13" x14ac:dyDescent="0.25">
      <c r="B43" s="41" t="s">
        <v>35</v>
      </c>
      <c r="C43" s="35">
        <v>2.7640000000000001E-2</v>
      </c>
      <c r="D43" s="49">
        <f>Tableau1[[#This Row],[TARIF]]*1.2</f>
        <v>3.3168000000000003E-2</v>
      </c>
      <c r="E43" s="4" t="s">
        <v>82</v>
      </c>
      <c r="F43" s="35">
        <v>2.2599999999999999E-2</v>
      </c>
      <c r="G43" s="35">
        <f>Tableau1[[#This Row],[TARIF3]]*1.2</f>
        <v>2.7119999999999998E-2</v>
      </c>
      <c r="H43" s="7" t="s">
        <v>129</v>
      </c>
      <c r="I43" s="35">
        <v>3.3029999999999997E-2</v>
      </c>
      <c r="J43" s="35">
        <f>Tableau1[[#This Row],[TARIF4]]*1.2</f>
        <v>3.9635999999999998E-2</v>
      </c>
      <c r="K43" s="7" t="s">
        <v>176</v>
      </c>
      <c r="L43" s="35">
        <v>0.48037999999999997</v>
      </c>
      <c r="M43" s="8">
        <f>Tableau1[[#This Row],[Colonne4]]*1.2</f>
        <v>0.57645599999999997</v>
      </c>
    </row>
    <row r="44" spans="2:13" x14ac:dyDescent="0.25">
      <c r="B44" s="42" t="s">
        <v>36</v>
      </c>
      <c r="C44" s="36">
        <v>2.2429999999999999E-2</v>
      </c>
      <c r="D44" s="50">
        <f>Tableau1[[#This Row],[TARIF]]*1.2</f>
        <v>2.6915999999999999E-2</v>
      </c>
      <c r="E44" s="3" t="s">
        <v>83</v>
      </c>
      <c r="F44" s="36">
        <v>4.267E-2</v>
      </c>
      <c r="G44" s="36">
        <f>Tableau1[[#This Row],[TARIF3]]*1.2</f>
        <v>5.1204E-2</v>
      </c>
      <c r="H44" s="5" t="s">
        <v>130</v>
      </c>
      <c r="I44" s="36">
        <v>3.3500000000000002E-2</v>
      </c>
      <c r="J44" s="36">
        <f>Tableau1[[#This Row],[TARIF4]]*1.2</f>
        <v>4.02E-2</v>
      </c>
      <c r="K44" s="5" t="s">
        <v>177</v>
      </c>
      <c r="L44" s="36">
        <v>0.36102000000000001</v>
      </c>
      <c r="M44" s="6">
        <f>Tableau1[[#This Row],[Colonne4]]*1.2</f>
        <v>0.433224</v>
      </c>
    </row>
    <row r="45" spans="2:13" x14ac:dyDescent="0.25">
      <c r="B45" s="41" t="s">
        <v>37</v>
      </c>
      <c r="C45" s="35">
        <v>7.0970000000000005E-2</v>
      </c>
      <c r="D45" s="49">
        <f>Tableau1[[#This Row],[TARIF]]*1.2</f>
        <v>8.5164000000000004E-2</v>
      </c>
      <c r="E45" s="4" t="s">
        <v>84</v>
      </c>
      <c r="F45" s="35">
        <v>0.40243000000000001</v>
      </c>
      <c r="G45" s="35">
        <f>Tableau1[[#This Row],[TARIF3]]*1.2</f>
        <v>0.48291600000000001</v>
      </c>
      <c r="H45" s="7" t="s">
        <v>131</v>
      </c>
      <c r="I45" s="35">
        <v>3.3189999999999997E-2</v>
      </c>
      <c r="J45" s="35">
        <f>Tableau1[[#This Row],[TARIF4]]*1.2</f>
        <v>3.9827999999999995E-2</v>
      </c>
      <c r="K45" s="7" t="s">
        <v>178</v>
      </c>
      <c r="L45" s="35">
        <v>0.39389999999999997</v>
      </c>
      <c r="M45" s="8">
        <f>Tableau1[[#This Row],[Colonne4]]*1.2</f>
        <v>0.47267999999999993</v>
      </c>
    </row>
    <row r="46" spans="2:13" x14ac:dyDescent="0.25">
      <c r="B46" s="42" t="s">
        <v>38</v>
      </c>
      <c r="C46" s="36">
        <v>6.3320000000000001E-2</v>
      </c>
      <c r="D46" s="50">
        <f>Tableau1[[#This Row],[TARIF]]*1.2</f>
        <v>7.5983999999999996E-2</v>
      </c>
      <c r="E46" s="3" t="s">
        <v>85</v>
      </c>
      <c r="F46" s="36">
        <v>0.86324000000000001</v>
      </c>
      <c r="G46" s="36">
        <f>Tableau1[[#This Row],[TARIF3]]*1.2</f>
        <v>1.0358879999999999</v>
      </c>
      <c r="H46" s="5" t="s">
        <v>132</v>
      </c>
      <c r="I46" s="36">
        <v>4.0678000000000001</v>
      </c>
      <c r="J46" s="36">
        <f>Tableau1[[#This Row],[TARIF4]]*1.2</f>
        <v>4.8813599999999999</v>
      </c>
      <c r="K46" s="5" t="s">
        <v>179</v>
      </c>
      <c r="L46" s="36">
        <v>0.42171999999999998</v>
      </c>
      <c r="M46" s="6">
        <f>Tableau1[[#This Row],[Colonne4]]*1.2</f>
        <v>0.50606399999999996</v>
      </c>
    </row>
    <row r="47" spans="2:13" x14ac:dyDescent="0.25">
      <c r="B47" s="41" t="s">
        <v>39</v>
      </c>
      <c r="C47" s="35">
        <v>6.6470000000000001E-2</v>
      </c>
      <c r="D47" s="49">
        <f>Tableau1[[#This Row],[TARIF]]*1.2</f>
        <v>7.9764000000000002E-2</v>
      </c>
      <c r="E47" s="4" t="s">
        <v>86</v>
      </c>
      <c r="F47" s="35">
        <v>0.21601000000000001</v>
      </c>
      <c r="G47" s="35">
        <f>Tableau1[[#This Row],[TARIF3]]*1.2</f>
        <v>0.259212</v>
      </c>
      <c r="H47" s="7" t="s">
        <v>133</v>
      </c>
      <c r="I47" s="35">
        <v>0.48443999999999998</v>
      </c>
      <c r="J47" s="35">
        <f>Tableau1[[#This Row],[TARIF4]]*1.2</f>
        <v>0.58132799999999996</v>
      </c>
      <c r="K47" s="7" t="s">
        <v>180</v>
      </c>
      <c r="L47" s="35">
        <v>5.5780000000000003E-2</v>
      </c>
      <c r="M47" s="8">
        <f>Tableau1[[#This Row],[Colonne4]]*1.2</f>
        <v>6.6935999999999996E-2</v>
      </c>
    </row>
    <row r="48" spans="2:13" x14ac:dyDescent="0.25">
      <c r="B48" s="42" t="s">
        <v>40</v>
      </c>
      <c r="C48" s="36">
        <v>6.5299999999999997E-2</v>
      </c>
      <c r="D48" s="50">
        <f>Tableau1[[#This Row],[TARIF]]*1.2</f>
        <v>7.8359999999999999E-2</v>
      </c>
      <c r="E48" s="3" t="s">
        <v>87</v>
      </c>
      <c r="F48" s="36">
        <v>8.3519999999999997E-2</v>
      </c>
      <c r="G48" s="36">
        <f>Tableau1[[#This Row],[TARIF3]]*1.2</f>
        <v>0.10022399999999999</v>
      </c>
      <c r="H48" s="5" t="s">
        <v>134</v>
      </c>
      <c r="I48" s="36">
        <v>4.0989999999999999E-2</v>
      </c>
      <c r="J48" s="36">
        <f>Tableau1[[#This Row],[TARIF4]]*1.2</f>
        <v>4.9187999999999996E-2</v>
      </c>
      <c r="K48" s="5" t="s">
        <v>181</v>
      </c>
      <c r="L48" s="36">
        <v>1.7489999999999999E-2</v>
      </c>
      <c r="M48" s="6">
        <f>Tableau1[[#This Row],[Colonne4]]*1.2</f>
        <v>2.0987999999999996E-2</v>
      </c>
    </row>
    <row r="49" spans="2:13" x14ac:dyDescent="0.25">
      <c r="B49" s="41" t="s">
        <v>41</v>
      </c>
      <c r="C49" s="35">
        <v>4.7730000000000002E-2</v>
      </c>
      <c r="D49" s="49">
        <f>Tableau1[[#This Row],[TARIF]]*1.2</f>
        <v>5.7276000000000001E-2</v>
      </c>
      <c r="E49" s="4" t="s">
        <v>88</v>
      </c>
      <c r="F49" s="35">
        <v>0.19639000000000001</v>
      </c>
      <c r="G49" s="35">
        <f>Tableau1[[#This Row],[TARIF3]]*1.2</f>
        <v>0.23566799999999999</v>
      </c>
      <c r="H49" s="7" t="s">
        <v>135</v>
      </c>
      <c r="I49" s="35">
        <v>0.28347</v>
      </c>
      <c r="J49" s="35">
        <f>Tableau1[[#This Row],[TARIF4]]*1.2</f>
        <v>0.34016399999999997</v>
      </c>
      <c r="K49" s="7" t="s">
        <v>182</v>
      </c>
      <c r="L49" s="35">
        <v>3.5920000000000001E-2</v>
      </c>
      <c r="M49" s="8">
        <f>Tableau1[[#This Row],[Colonne4]]*1.2</f>
        <v>4.3103999999999996E-2</v>
      </c>
    </row>
    <row r="50" spans="2:13" x14ac:dyDescent="0.25">
      <c r="B50" s="42" t="s">
        <v>42</v>
      </c>
      <c r="C50" s="36">
        <v>1.537E-2</v>
      </c>
      <c r="D50" s="50">
        <f>Tableau1[[#This Row],[TARIF]]*1.2</f>
        <v>1.8443999999999999E-2</v>
      </c>
      <c r="E50" s="3" t="s">
        <v>89</v>
      </c>
      <c r="F50" s="36">
        <v>1.044E-2</v>
      </c>
      <c r="G50" s="36">
        <f>Tableau1[[#This Row],[TARIF3]]*1.2</f>
        <v>1.2527999999999999E-2</v>
      </c>
      <c r="H50" s="5" t="s">
        <v>136</v>
      </c>
      <c r="I50" s="36">
        <v>0.13285</v>
      </c>
      <c r="J50" s="36">
        <f>Tableau1[[#This Row],[TARIF4]]*1.2</f>
        <v>0.15941999999999998</v>
      </c>
      <c r="K50" s="5" t="s">
        <v>183</v>
      </c>
      <c r="L50" s="36">
        <v>3.6080000000000001E-2</v>
      </c>
      <c r="M50" s="6">
        <f>Tableau1[[#This Row],[Colonne4]]*1.2</f>
        <v>4.3296000000000001E-2</v>
      </c>
    </row>
    <row r="51" spans="2:13" x14ac:dyDescent="0.25">
      <c r="B51" s="44" t="s">
        <v>43</v>
      </c>
      <c r="C51" s="35">
        <v>2.6280000000000001E-2</v>
      </c>
      <c r="D51" s="49">
        <f>Tableau1[[#This Row],[TARIF]]*1.2</f>
        <v>3.1536000000000002E-2</v>
      </c>
      <c r="E51" s="19" t="s">
        <v>90</v>
      </c>
      <c r="F51" s="35">
        <v>1.0279999999999999E-2</v>
      </c>
      <c r="G51" s="35">
        <f>Tableau1[[#This Row],[TARIF3]]*1.2</f>
        <v>1.2335999999999998E-2</v>
      </c>
      <c r="H51" s="12" t="s">
        <v>137</v>
      </c>
      <c r="I51" s="35">
        <v>0.15883</v>
      </c>
      <c r="J51" s="35">
        <f>Tableau1[[#This Row],[TARIF4]]*1.2</f>
        <v>0.19059599999999999</v>
      </c>
      <c r="K51" s="12" t="s">
        <v>184</v>
      </c>
      <c r="L51" s="35">
        <v>3.5950000000000003E-2</v>
      </c>
      <c r="M51" s="8">
        <f>Tableau1[[#This Row],[Colonne4]]*1.2</f>
        <v>4.3140000000000005E-2</v>
      </c>
    </row>
    <row r="52" spans="2:13" x14ac:dyDescent="0.25">
      <c r="B52" s="42" t="s">
        <v>44</v>
      </c>
      <c r="C52" s="36">
        <v>2.9270000000000001E-2</v>
      </c>
      <c r="D52" s="50">
        <f>Tableau1[[#This Row],[TARIF]]*1.2</f>
        <v>3.5124000000000002E-2</v>
      </c>
      <c r="E52" s="3" t="s">
        <v>91</v>
      </c>
      <c r="F52" s="36">
        <v>0.24531</v>
      </c>
      <c r="G52" s="36">
        <f>Tableau1[[#This Row],[TARIF3]]*1.2</f>
        <v>0.29437199999999997</v>
      </c>
      <c r="H52" s="5" t="s">
        <v>138</v>
      </c>
      <c r="I52" s="36">
        <v>0.20916999999999999</v>
      </c>
      <c r="J52" s="36">
        <f>Tableau1[[#This Row],[TARIF4]]*1.2</f>
        <v>0.251004</v>
      </c>
      <c r="K52" s="5" t="s">
        <v>185</v>
      </c>
      <c r="L52" s="36">
        <v>0.31595000000000001</v>
      </c>
      <c r="M52" s="6">
        <f>Tableau1[[#This Row],[Colonne4]]*1.2</f>
        <v>0.37913999999999998</v>
      </c>
    </row>
    <row r="53" spans="2:13" x14ac:dyDescent="0.25">
      <c r="B53" s="41" t="s">
        <v>45</v>
      </c>
      <c r="C53" s="35">
        <v>2.912E-2</v>
      </c>
      <c r="D53" s="49">
        <f>Tableau1[[#This Row],[TARIF]]*1.2</f>
        <v>3.4943999999999996E-2</v>
      </c>
      <c r="E53" s="4" t="s">
        <v>92</v>
      </c>
      <c r="F53" s="35">
        <v>0.20613999999999999</v>
      </c>
      <c r="G53" s="35">
        <f>Tableau1[[#This Row],[TARIF3]]*1.2</f>
        <v>0.24736799999999998</v>
      </c>
      <c r="H53" s="7" t="s">
        <v>139</v>
      </c>
      <c r="I53" s="35">
        <v>0.17466000000000001</v>
      </c>
      <c r="J53" s="35">
        <f>Tableau1[[#This Row],[TARIF4]]*1.2</f>
        <v>0.209592</v>
      </c>
      <c r="K53" s="7" t="s">
        <v>186</v>
      </c>
      <c r="L53" s="35">
        <v>0.65356000000000003</v>
      </c>
      <c r="M53" s="8">
        <f>Tableau1[[#This Row],[Colonne4]]*1.2</f>
        <v>0.78427199999999997</v>
      </c>
    </row>
    <row r="54" spans="2:13" x14ac:dyDescent="0.25">
      <c r="B54" s="42" t="s">
        <v>46</v>
      </c>
      <c r="C54" s="36">
        <v>2.912E-2</v>
      </c>
      <c r="D54" s="50">
        <f>Tableau1[[#This Row],[TARIF]]*1.2</f>
        <v>3.4943999999999996E-2</v>
      </c>
      <c r="E54" s="3" t="s">
        <v>93</v>
      </c>
      <c r="F54" s="36">
        <v>1.1243000000000001</v>
      </c>
      <c r="G54" s="36">
        <f>Tableau1[[#This Row],[TARIF3]]*1.2</f>
        <v>1.3491600000000001</v>
      </c>
      <c r="H54" s="5" t="s">
        <v>140</v>
      </c>
      <c r="I54" s="36">
        <v>0.23008999999999999</v>
      </c>
      <c r="J54" s="36">
        <f>Tableau1[[#This Row],[TARIF4]]*1.2</f>
        <v>0.27610799999999996</v>
      </c>
      <c r="K54" s="5" t="s">
        <v>187</v>
      </c>
      <c r="L54" s="36">
        <v>1.469E-2</v>
      </c>
      <c r="M54" s="6">
        <f>Tableau1[[#This Row],[Colonne4]]*1.2</f>
        <v>1.7627999999999998E-2</v>
      </c>
    </row>
    <row r="55" spans="2:13" x14ac:dyDescent="0.25">
      <c r="B55" s="41" t="s">
        <v>47</v>
      </c>
      <c r="C55" s="35">
        <v>0.18137</v>
      </c>
      <c r="D55" s="49">
        <f>Tableau1[[#This Row],[TARIF]]*1.2</f>
        <v>0.217644</v>
      </c>
      <c r="E55" s="4" t="s">
        <v>94</v>
      </c>
      <c r="F55" s="35">
        <v>2.8549999999999999E-2</v>
      </c>
      <c r="G55" s="35">
        <f>Tableau1[[#This Row],[TARIF3]]*1.2</f>
        <v>3.4259999999999999E-2</v>
      </c>
      <c r="H55" s="7" t="s">
        <v>141</v>
      </c>
      <c r="I55" s="35">
        <v>0.16653999999999999</v>
      </c>
      <c r="J55" s="35">
        <f>Tableau1[[#This Row],[TARIF4]]*1.2</f>
        <v>0.199848</v>
      </c>
      <c r="K55" s="7" t="s">
        <v>188</v>
      </c>
      <c r="L55" s="35">
        <v>0.20654</v>
      </c>
      <c r="M55" s="8">
        <f>Tableau1[[#This Row],[Colonne4]]*1.2</f>
        <v>0.24784799999999998</v>
      </c>
    </row>
    <row r="56" spans="2:13" ht="15.75" thickBot="1" x14ac:dyDescent="0.3">
      <c r="B56" s="46" t="s">
        <v>48</v>
      </c>
      <c r="C56" s="67">
        <v>0.31769999999999998</v>
      </c>
      <c r="D56" s="52">
        <f>Tableau1[[#This Row],[TARIF]]*1.2</f>
        <v>0.38123999999999997</v>
      </c>
      <c r="E56" s="3" t="s">
        <v>95</v>
      </c>
      <c r="F56" s="36">
        <v>2.9929999999999998E-2</v>
      </c>
      <c r="G56" s="36">
        <f>Tableau1[[#This Row],[TARIF3]]*1.2</f>
        <v>3.5915999999999997E-2</v>
      </c>
      <c r="H56" s="5" t="s">
        <v>142</v>
      </c>
      <c r="I56" s="36">
        <v>0.31251000000000001</v>
      </c>
      <c r="J56" s="36">
        <f>Tableau1[[#This Row],[TARIF4]]*1.2</f>
        <v>0.37501200000000001</v>
      </c>
      <c r="K56" s="5" t="s">
        <v>189</v>
      </c>
      <c r="L56" s="36">
        <v>0.70367999999999997</v>
      </c>
      <c r="M56" s="6">
        <f>Tableau1[[#This Row],[Colonne4]]*1.2</f>
        <v>0.84441599999999994</v>
      </c>
    </row>
    <row r="57" spans="2:13" x14ac:dyDescent="0.25">
      <c r="D57" s="53"/>
    </row>
    <row r="58" spans="2:13" ht="15.75" thickBot="1" x14ac:dyDescent="0.3">
      <c r="D58" s="53"/>
    </row>
    <row r="59" spans="2:13" ht="15.75" thickBot="1" x14ac:dyDescent="0.3">
      <c r="B59" s="76" t="s">
        <v>0</v>
      </c>
      <c r="C59" s="77" t="s">
        <v>1</v>
      </c>
      <c r="D59" s="78" t="s">
        <v>770</v>
      </c>
      <c r="E59" s="79" t="s">
        <v>0</v>
      </c>
      <c r="F59" s="77" t="s">
        <v>1</v>
      </c>
      <c r="G59" s="78" t="s">
        <v>770</v>
      </c>
      <c r="H59" s="80" t="s">
        <v>0</v>
      </c>
      <c r="I59" s="77" t="s">
        <v>1</v>
      </c>
      <c r="J59" s="78" t="s">
        <v>770</v>
      </c>
      <c r="K59" s="80" t="s">
        <v>0</v>
      </c>
      <c r="L59" s="77" t="s">
        <v>1</v>
      </c>
      <c r="M59" s="81" t="s">
        <v>770</v>
      </c>
    </row>
    <row r="60" spans="2:13" x14ac:dyDescent="0.25">
      <c r="B60" s="75" t="s">
        <v>190</v>
      </c>
      <c r="C60" s="34">
        <v>0.68459999999999999</v>
      </c>
      <c r="D60" s="54">
        <f>C60*1.2</f>
        <v>0.82151999999999992</v>
      </c>
      <c r="E60" s="68" t="s">
        <v>237</v>
      </c>
      <c r="F60" s="34">
        <v>4.41E-2</v>
      </c>
      <c r="G60" s="34">
        <f>F60*1.2</f>
        <v>5.2920000000000002E-2</v>
      </c>
      <c r="H60" s="75" t="s">
        <v>284</v>
      </c>
      <c r="I60" s="34">
        <v>0.70814999999999995</v>
      </c>
      <c r="J60" s="10">
        <f>I60*1.2</f>
        <v>0.84977999999999987</v>
      </c>
      <c r="K60" s="75" t="s">
        <v>331</v>
      </c>
      <c r="L60" s="34">
        <v>5.4489999999999997E-2</v>
      </c>
      <c r="M60" s="10">
        <f>L60*1.2</f>
        <v>6.5387999999999988E-2</v>
      </c>
    </row>
    <row r="61" spans="2:13" x14ac:dyDescent="0.25">
      <c r="B61" s="7" t="s">
        <v>191</v>
      </c>
      <c r="C61" s="35">
        <v>0.69759000000000004</v>
      </c>
      <c r="D61" s="49">
        <f t="shared" ref="D61:D106" si="0">C61*1.2</f>
        <v>0.83710800000000007</v>
      </c>
      <c r="E61" s="4" t="s">
        <v>238</v>
      </c>
      <c r="F61" s="35">
        <v>8.9010000000000006E-2</v>
      </c>
      <c r="G61" s="35">
        <f t="shared" ref="G61:G106" si="1">F61*1.2</f>
        <v>0.106812</v>
      </c>
      <c r="H61" s="7" t="s">
        <v>285</v>
      </c>
      <c r="I61" s="35">
        <v>1.175E-2</v>
      </c>
      <c r="J61" s="8">
        <f t="shared" ref="J61:J106" si="2">I61*1.2</f>
        <v>1.41E-2</v>
      </c>
      <c r="K61" s="7" t="s">
        <v>332</v>
      </c>
      <c r="L61" s="35">
        <v>1.8630000000000001E-2</v>
      </c>
      <c r="M61" s="8">
        <f t="shared" ref="M61:M106" si="3">L61*1.2</f>
        <v>2.2356000000000001E-2</v>
      </c>
    </row>
    <row r="62" spans="2:13" x14ac:dyDescent="0.25">
      <c r="B62" s="5" t="s">
        <v>192</v>
      </c>
      <c r="C62" s="36">
        <v>0.36203999999999997</v>
      </c>
      <c r="D62" s="50">
        <f t="shared" si="0"/>
        <v>0.43444799999999995</v>
      </c>
      <c r="E62" s="3" t="s">
        <v>239</v>
      </c>
      <c r="F62" s="36">
        <v>5.4890000000000001E-2</v>
      </c>
      <c r="G62" s="36">
        <f t="shared" si="1"/>
        <v>6.5867999999999996E-2</v>
      </c>
      <c r="H62" s="5" t="s">
        <v>286</v>
      </c>
      <c r="I62" s="36">
        <v>8.8199999999999997E-3</v>
      </c>
      <c r="J62" s="6">
        <f t="shared" si="2"/>
        <v>1.0584E-2</v>
      </c>
      <c r="K62" s="5" t="s">
        <v>333</v>
      </c>
      <c r="L62" s="36">
        <v>1.4069999999999999E-2</v>
      </c>
      <c r="M62" s="6">
        <f t="shared" si="3"/>
        <v>1.6884E-2</v>
      </c>
    </row>
    <row r="63" spans="2:13" x14ac:dyDescent="0.25">
      <c r="B63" s="7" t="s">
        <v>193</v>
      </c>
      <c r="C63" s="35">
        <v>8.4489999999999996E-2</v>
      </c>
      <c r="D63" s="49">
        <f t="shared" si="0"/>
        <v>0.10138799999999999</v>
      </c>
      <c r="E63" s="4" t="s">
        <v>240</v>
      </c>
      <c r="F63" s="35">
        <v>0.23537</v>
      </c>
      <c r="G63" s="35">
        <f t="shared" si="1"/>
        <v>0.28244399999999997</v>
      </c>
      <c r="H63" s="7" t="s">
        <v>287</v>
      </c>
      <c r="I63" s="35">
        <v>6.2609999999999999E-2</v>
      </c>
      <c r="J63" s="8">
        <f t="shared" si="2"/>
        <v>7.513199999999999E-2</v>
      </c>
      <c r="K63" s="7" t="s">
        <v>334</v>
      </c>
      <c r="L63" s="35">
        <v>2.6069999999999999E-2</v>
      </c>
      <c r="M63" s="8">
        <f t="shared" si="3"/>
        <v>3.1283999999999999E-2</v>
      </c>
    </row>
    <row r="64" spans="2:13" x14ac:dyDescent="0.25">
      <c r="B64" s="5" t="s">
        <v>194</v>
      </c>
      <c r="C64" s="36">
        <v>0.19334000000000001</v>
      </c>
      <c r="D64" s="50">
        <f t="shared" si="0"/>
        <v>0.23200799999999999</v>
      </c>
      <c r="E64" s="3" t="s">
        <v>241</v>
      </c>
      <c r="F64" s="36">
        <v>0.24349000000000001</v>
      </c>
      <c r="G64" s="36">
        <f t="shared" si="1"/>
        <v>0.292188</v>
      </c>
      <c r="H64" s="5" t="s">
        <v>288</v>
      </c>
      <c r="I64" s="36">
        <v>0.44933000000000001</v>
      </c>
      <c r="J64" s="6">
        <f t="shared" si="2"/>
        <v>0.53919600000000001</v>
      </c>
      <c r="K64" s="5" t="s">
        <v>335</v>
      </c>
      <c r="L64" s="36">
        <v>0.17052</v>
      </c>
      <c r="M64" s="6">
        <f t="shared" si="3"/>
        <v>0.204624</v>
      </c>
    </row>
    <row r="65" spans="2:13" x14ac:dyDescent="0.25">
      <c r="B65" s="7" t="s">
        <v>195</v>
      </c>
      <c r="C65" s="35">
        <v>2.7289999999999998E-2</v>
      </c>
      <c r="D65" s="49">
        <f t="shared" si="0"/>
        <v>3.2747999999999999E-2</v>
      </c>
      <c r="E65" s="4" t="s">
        <v>242</v>
      </c>
      <c r="F65" s="35">
        <v>0.23171</v>
      </c>
      <c r="G65" s="35">
        <f t="shared" si="1"/>
        <v>0.27805199999999997</v>
      </c>
      <c r="H65" s="7" t="s">
        <v>289</v>
      </c>
      <c r="I65" s="35">
        <v>0.40954000000000002</v>
      </c>
      <c r="J65" s="8">
        <f t="shared" si="2"/>
        <v>0.491448</v>
      </c>
      <c r="K65" s="7" t="s">
        <v>336</v>
      </c>
      <c r="L65" s="35">
        <v>0.18357999999999999</v>
      </c>
      <c r="M65" s="8">
        <f t="shared" si="3"/>
        <v>0.22029599999999999</v>
      </c>
    </row>
    <row r="66" spans="2:13" x14ac:dyDescent="0.25">
      <c r="B66" s="5" t="s">
        <v>196</v>
      </c>
      <c r="C66" s="36">
        <v>7.9869999999999997E-2</v>
      </c>
      <c r="D66" s="50">
        <f t="shared" si="0"/>
        <v>9.5843999999999999E-2</v>
      </c>
      <c r="E66" s="3" t="s">
        <v>243</v>
      </c>
      <c r="F66" s="36">
        <v>0.03</v>
      </c>
      <c r="G66" s="36">
        <f t="shared" si="1"/>
        <v>3.5999999999999997E-2</v>
      </c>
      <c r="H66" s="5" t="s">
        <v>290</v>
      </c>
      <c r="I66" s="36">
        <v>9.7519999999999996E-2</v>
      </c>
      <c r="J66" s="6">
        <f t="shared" si="2"/>
        <v>0.11702399999999999</v>
      </c>
      <c r="K66" s="5" t="s">
        <v>337</v>
      </c>
      <c r="L66" s="36">
        <v>0.18704999999999999</v>
      </c>
      <c r="M66" s="6">
        <f t="shared" si="3"/>
        <v>0.22445999999999999</v>
      </c>
    </row>
    <row r="67" spans="2:13" x14ac:dyDescent="0.25">
      <c r="B67" s="7" t="s">
        <v>197</v>
      </c>
      <c r="C67" s="35">
        <v>1.418E-2</v>
      </c>
      <c r="D67" s="49">
        <f t="shared" si="0"/>
        <v>1.7016E-2</v>
      </c>
      <c r="E67" s="4" t="s">
        <v>244</v>
      </c>
      <c r="F67" s="35">
        <v>1.7749999999999998E-2</v>
      </c>
      <c r="G67" s="35">
        <f t="shared" si="1"/>
        <v>2.1299999999999996E-2</v>
      </c>
      <c r="H67" s="7" t="s">
        <v>291</v>
      </c>
      <c r="I67" s="35">
        <v>0.43051</v>
      </c>
      <c r="J67" s="8">
        <f t="shared" si="2"/>
        <v>0.51661199999999996</v>
      </c>
      <c r="K67" s="7" t="s">
        <v>338</v>
      </c>
      <c r="L67" s="35">
        <v>0.18360000000000001</v>
      </c>
      <c r="M67" s="8">
        <f t="shared" si="3"/>
        <v>0.22032000000000002</v>
      </c>
    </row>
    <row r="68" spans="2:13" x14ac:dyDescent="0.25">
      <c r="B68" s="13" t="s">
        <v>198</v>
      </c>
      <c r="C68" s="36">
        <v>0.10929999999999999</v>
      </c>
      <c r="D68" s="50">
        <f t="shared" si="0"/>
        <v>0.13116</v>
      </c>
      <c r="E68" s="18" t="s">
        <v>245</v>
      </c>
      <c r="F68" s="36">
        <v>0.26622000000000001</v>
      </c>
      <c r="G68" s="36">
        <f t="shared" si="1"/>
        <v>0.31946400000000003</v>
      </c>
      <c r="H68" s="13" t="s">
        <v>292</v>
      </c>
      <c r="I68" s="36">
        <v>4.5260000000000002E-2</v>
      </c>
      <c r="J68" s="6">
        <f t="shared" si="2"/>
        <v>5.4311999999999999E-2</v>
      </c>
      <c r="K68" s="13" t="s">
        <v>339</v>
      </c>
      <c r="L68" s="36">
        <v>0.20843</v>
      </c>
      <c r="M68" s="6">
        <f t="shared" si="3"/>
        <v>0.250116</v>
      </c>
    </row>
    <row r="69" spans="2:13" x14ac:dyDescent="0.25">
      <c r="B69" s="12" t="s">
        <v>199</v>
      </c>
      <c r="C69" s="35">
        <v>4.5289999999999997E-2</v>
      </c>
      <c r="D69" s="49">
        <f t="shared" si="0"/>
        <v>5.4347999999999994E-2</v>
      </c>
      <c r="E69" s="19" t="s">
        <v>246</v>
      </c>
      <c r="F69" s="35">
        <v>0.21160999999999999</v>
      </c>
      <c r="G69" s="35">
        <f t="shared" si="1"/>
        <v>0.25393199999999999</v>
      </c>
      <c r="H69" s="12" t="s">
        <v>293</v>
      </c>
      <c r="I69" s="35">
        <v>0.37137999999999999</v>
      </c>
      <c r="J69" s="8">
        <f t="shared" si="2"/>
        <v>0.445656</v>
      </c>
      <c r="K69" s="12" t="s">
        <v>340</v>
      </c>
      <c r="L69" s="35">
        <v>2.085E-2</v>
      </c>
      <c r="M69" s="8">
        <f t="shared" si="3"/>
        <v>2.5020000000000001E-2</v>
      </c>
    </row>
    <row r="70" spans="2:13" x14ac:dyDescent="0.25">
      <c r="B70" s="5" t="s">
        <v>200</v>
      </c>
      <c r="C70" s="36">
        <v>5.713E-2</v>
      </c>
      <c r="D70" s="50">
        <f t="shared" si="0"/>
        <v>6.8555999999999992E-2</v>
      </c>
      <c r="E70" s="3" t="s">
        <v>247</v>
      </c>
      <c r="F70" s="36">
        <v>4.0678000000000001</v>
      </c>
      <c r="G70" s="36">
        <f t="shared" si="1"/>
        <v>4.8813599999999999</v>
      </c>
      <c r="H70" s="5" t="s">
        <v>294</v>
      </c>
      <c r="I70" s="36">
        <v>8.5930000000000006E-2</v>
      </c>
      <c r="J70" s="6">
        <f t="shared" si="2"/>
        <v>0.103116</v>
      </c>
      <c r="K70" s="5" t="s">
        <v>341</v>
      </c>
      <c r="L70" s="36">
        <v>2.6280000000000001E-2</v>
      </c>
      <c r="M70" s="6">
        <f t="shared" si="3"/>
        <v>3.1536000000000002E-2</v>
      </c>
    </row>
    <row r="71" spans="2:13" x14ac:dyDescent="0.25">
      <c r="B71" s="7" t="s">
        <v>201</v>
      </c>
      <c r="C71" s="35">
        <v>6.0859999999999997E-2</v>
      </c>
      <c r="D71" s="49">
        <f t="shared" si="0"/>
        <v>7.3032E-2</v>
      </c>
      <c r="E71" s="4" t="s">
        <v>248</v>
      </c>
      <c r="F71" s="35">
        <v>0.12797</v>
      </c>
      <c r="G71" s="35">
        <f t="shared" si="1"/>
        <v>0.15356400000000001</v>
      </c>
      <c r="H71" s="7" t="s">
        <v>295</v>
      </c>
      <c r="I71" s="35">
        <v>0.39573999999999998</v>
      </c>
      <c r="J71" s="8">
        <f t="shared" si="2"/>
        <v>0.47488799999999998</v>
      </c>
      <c r="K71" s="7" t="s">
        <v>342</v>
      </c>
      <c r="L71" s="35">
        <v>2.836E-2</v>
      </c>
      <c r="M71" s="8">
        <f t="shared" si="3"/>
        <v>3.4032E-2</v>
      </c>
    </row>
    <row r="72" spans="2:13" x14ac:dyDescent="0.25">
      <c r="B72" s="5" t="s">
        <v>202</v>
      </c>
      <c r="C72" s="36">
        <v>0.72201000000000004</v>
      </c>
      <c r="D72" s="50">
        <f t="shared" si="0"/>
        <v>0.86641200000000007</v>
      </c>
      <c r="E72" s="3" t="s">
        <v>249</v>
      </c>
      <c r="F72" s="36">
        <v>6.5420000000000006E-2</v>
      </c>
      <c r="G72" s="36">
        <f t="shared" si="1"/>
        <v>7.8504000000000004E-2</v>
      </c>
      <c r="H72" s="5" t="s">
        <v>296</v>
      </c>
      <c r="I72" s="36">
        <v>6.8279999999999993E-2</v>
      </c>
      <c r="J72" s="6">
        <f t="shared" si="2"/>
        <v>8.1935999999999995E-2</v>
      </c>
      <c r="K72" s="5" t="s">
        <v>343</v>
      </c>
      <c r="L72" s="36">
        <v>2.0029999999999999E-2</v>
      </c>
      <c r="M72" s="6">
        <f t="shared" si="3"/>
        <v>2.4035999999999998E-2</v>
      </c>
    </row>
    <row r="73" spans="2:13" x14ac:dyDescent="0.25">
      <c r="B73" s="7" t="s">
        <v>203</v>
      </c>
      <c r="C73" s="35">
        <v>1.1690000000000001E-2</v>
      </c>
      <c r="D73" s="49">
        <f t="shared" si="0"/>
        <v>1.4028000000000001E-2</v>
      </c>
      <c r="E73" s="4" t="s">
        <v>250</v>
      </c>
      <c r="F73" s="35">
        <v>0.37908999999999998</v>
      </c>
      <c r="G73" s="35">
        <f t="shared" si="1"/>
        <v>0.45490799999999998</v>
      </c>
      <c r="H73" s="7" t="s">
        <v>297</v>
      </c>
      <c r="I73" s="35">
        <v>4.0678000000000001</v>
      </c>
      <c r="J73" s="8">
        <f t="shared" si="2"/>
        <v>4.8813599999999999</v>
      </c>
      <c r="K73" s="7" t="s">
        <v>344</v>
      </c>
      <c r="L73" s="35">
        <v>0.22428999999999999</v>
      </c>
      <c r="M73" s="8">
        <f t="shared" si="3"/>
        <v>0.269148</v>
      </c>
    </row>
    <row r="74" spans="2:13" x14ac:dyDescent="0.25">
      <c r="B74" s="5" t="s">
        <v>204</v>
      </c>
      <c r="C74" s="36">
        <v>0.33218999999999999</v>
      </c>
      <c r="D74" s="50">
        <f t="shared" si="0"/>
        <v>0.39862799999999998</v>
      </c>
      <c r="E74" s="3" t="s">
        <v>251</v>
      </c>
      <c r="F74" s="36">
        <v>0.30875999999999998</v>
      </c>
      <c r="G74" s="36">
        <f t="shared" si="1"/>
        <v>0.37051199999999995</v>
      </c>
      <c r="H74" s="5" t="s">
        <v>298</v>
      </c>
      <c r="I74" s="36">
        <v>0.15903999999999999</v>
      </c>
      <c r="J74" s="6">
        <f t="shared" si="2"/>
        <v>0.19084799999999999</v>
      </c>
      <c r="K74" s="5" t="s">
        <v>345</v>
      </c>
      <c r="L74" s="36">
        <v>4.2639999999999997E-2</v>
      </c>
      <c r="M74" s="6">
        <f t="shared" si="3"/>
        <v>5.1167999999999998E-2</v>
      </c>
    </row>
    <row r="75" spans="2:13" x14ac:dyDescent="0.25">
      <c r="B75" s="7" t="s">
        <v>205</v>
      </c>
      <c r="C75" s="35">
        <v>2.4119999999999999E-2</v>
      </c>
      <c r="D75" s="49">
        <f t="shared" si="0"/>
        <v>2.8943999999999998E-2</v>
      </c>
      <c r="E75" s="4" t="s">
        <v>252</v>
      </c>
      <c r="F75" s="35">
        <v>0.29199999999999998</v>
      </c>
      <c r="G75" s="35">
        <f t="shared" si="1"/>
        <v>0.35039999999999999</v>
      </c>
      <c r="H75" s="7" t="s">
        <v>299</v>
      </c>
      <c r="I75" s="35">
        <v>0.18847</v>
      </c>
      <c r="J75" s="8">
        <f t="shared" si="2"/>
        <v>0.22616399999999998</v>
      </c>
      <c r="K75" s="7" t="s">
        <v>346</v>
      </c>
      <c r="L75" s="35">
        <v>4.2970000000000001E-2</v>
      </c>
      <c r="M75" s="8">
        <f t="shared" si="3"/>
        <v>5.1563999999999999E-2</v>
      </c>
    </row>
    <row r="76" spans="2:13" x14ac:dyDescent="0.25">
      <c r="B76" s="5" t="s">
        <v>206</v>
      </c>
      <c r="C76" s="36">
        <v>2.4400000000000002E-2</v>
      </c>
      <c r="D76" s="50">
        <f t="shared" si="0"/>
        <v>2.928E-2</v>
      </c>
      <c r="E76" s="3" t="s">
        <v>253</v>
      </c>
      <c r="F76" s="36">
        <v>0.13306000000000001</v>
      </c>
      <c r="G76" s="36">
        <f t="shared" si="1"/>
        <v>0.15967200000000001</v>
      </c>
      <c r="H76" s="5" t="s">
        <v>300</v>
      </c>
      <c r="I76" s="36">
        <v>0.49825000000000003</v>
      </c>
      <c r="J76" s="6">
        <f t="shared" si="2"/>
        <v>0.59789999999999999</v>
      </c>
      <c r="K76" s="5" t="s">
        <v>347</v>
      </c>
      <c r="L76" s="36">
        <v>3.9719999999999998E-2</v>
      </c>
      <c r="M76" s="6">
        <f t="shared" si="3"/>
        <v>4.7663999999999998E-2</v>
      </c>
    </row>
    <row r="77" spans="2:13" x14ac:dyDescent="0.25">
      <c r="B77" s="7" t="s">
        <v>207</v>
      </c>
      <c r="C77" s="35">
        <v>2.3230000000000001E-2</v>
      </c>
      <c r="D77" s="49">
        <f t="shared" si="0"/>
        <v>2.7876000000000001E-2</v>
      </c>
      <c r="E77" s="4" t="s">
        <v>254</v>
      </c>
      <c r="F77" s="35">
        <v>0.23017000000000001</v>
      </c>
      <c r="G77" s="35">
        <f t="shared" si="1"/>
        <v>0.27620400000000001</v>
      </c>
      <c r="H77" s="7" t="s">
        <v>301</v>
      </c>
      <c r="I77" s="35">
        <v>0.15679999999999999</v>
      </c>
      <c r="J77" s="8">
        <f t="shared" si="2"/>
        <v>0.18815999999999999</v>
      </c>
      <c r="K77" s="7" t="s">
        <v>348</v>
      </c>
      <c r="L77" s="35">
        <v>4.6940000000000003E-2</v>
      </c>
      <c r="M77" s="8">
        <f t="shared" si="3"/>
        <v>5.6328000000000003E-2</v>
      </c>
    </row>
    <row r="78" spans="2:13" x14ac:dyDescent="0.25">
      <c r="B78" s="5" t="s">
        <v>208</v>
      </c>
      <c r="C78" s="36">
        <v>7.6789999999999997E-2</v>
      </c>
      <c r="D78" s="50">
        <f t="shared" si="0"/>
        <v>9.2147999999999994E-2</v>
      </c>
      <c r="E78" s="3" t="s">
        <v>255</v>
      </c>
      <c r="F78" s="36">
        <v>0.62004999999999999</v>
      </c>
      <c r="G78" s="36">
        <f t="shared" si="1"/>
        <v>0.74405999999999994</v>
      </c>
      <c r="H78" s="5" t="s">
        <v>302</v>
      </c>
      <c r="I78" s="36">
        <v>1.8759999999999999E-2</v>
      </c>
      <c r="J78" s="6">
        <f t="shared" si="2"/>
        <v>2.2511999999999997E-2</v>
      </c>
      <c r="K78" s="5" t="s">
        <v>349</v>
      </c>
      <c r="L78" s="36">
        <v>0.26893</v>
      </c>
      <c r="M78" s="6">
        <f t="shared" si="3"/>
        <v>0.322716</v>
      </c>
    </row>
    <row r="79" spans="2:13" x14ac:dyDescent="0.25">
      <c r="B79" s="7" t="s">
        <v>209</v>
      </c>
      <c r="C79" s="35">
        <v>4.3529999999999999E-2</v>
      </c>
      <c r="D79" s="49">
        <f t="shared" si="0"/>
        <v>5.2235999999999998E-2</v>
      </c>
      <c r="E79" s="4" t="s">
        <v>256</v>
      </c>
      <c r="F79" s="35">
        <v>0.35818</v>
      </c>
      <c r="G79" s="35">
        <f t="shared" si="1"/>
        <v>0.42981599999999998</v>
      </c>
      <c r="H79" s="7" t="s">
        <v>303</v>
      </c>
      <c r="I79" s="35">
        <v>4.5609999999999998E-2</v>
      </c>
      <c r="J79" s="8">
        <f t="shared" si="2"/>
        <v>5.4731999999999996E-2</v>
      </c>
      <c r="K79" s="7" t="s">
        <v>350</v>
      </c>
      <c r="L79" s="35">
        <v>1.4710000000000001E-2</v>
      </c>
      <c r="M79" s="8">
        <f t="shared" si="3"/>
        <v>1.7652000000000001E-2</v>
      </c>
    </row>
    <row r="80" spans="2:13" x14ac:dyDescent="0.25">
      <c r="B80" s="5" t="s">
        <v>210</v>
      </c>
      <c r="C80" s="36">
        <v>6.1800000000000001E-2</v>
      </c>
      <c r="D80" s="50">
        <f t="shared" si="0"/>
        <v>7.4160000000000004E-2</v>
      </c>
      <c r="E80" s="3" t="s">
        <v>257</v>
      </c>
      <c r="F80" s="36">
        <v>0.12709000000000001</v>
      </c>
      <c r="G80" s="36">
        <f t="shared" si="1"/>
        <v>0.152508</v>
      </c>
      <c r="H80" s="5" t="s">
        <v>304</v>
      </c>
      <c r="I80" s="36">
        <v>3.5110000000000002E-2</v>
      </c>
      <c r="J80" s="6">
        <f t="shared" si="2"/>
        <v>4.2132000000000003E-2</v>
      </c>
      <c r="K80" s="5" t="s">
        <v>351</v>
      </c>
      <c r="L80" s="36">
        <v>1.357E-2</v>
      </c>
      <c r="M80" s="6">
        <f t="shared" si="3"/>
        <v>1.6284E-2</v>
      </c>
    </row>
    <row r="81" spans="2:13" x14ac:dyDescent="0.25">
      <c r="B81" s="7" t="s">
        <v>211</v>
      </c>
      <c r="C81" s="35">
        <v>4.6131099999999998</v>
      </c>
      <c r="D81" s="49">
        <f t="shared" si="0"/>
        <v>5.5357319999999994</v>
      </c>
      <c r="E81" s="4" t="s">
        <v>258</v>
      </c>
      <c r="F81" s="35">
        <v>0.22095000000000001</v>
      </c>
      <c r="G81" s="35">
        <f t="shared" si="1"/>
        <v>0.26513999999999999</v>
      </c>
      <c r="H81" s="7" t="s">
        <v>305</v>
      </c>
      <c r="I81" s="35">
        <v>3.4930000000000003E-2</v>
      </c>
      <c r="J81" s="8">
        <f t="shared" si="2"/>
        <v>4.1916000000000002E-2</v>
      </c>
      <c r="K81" s="7" t="s">
        <v>352</v>
      </c>
      <c r="L81" s="35">
        <v>1.3299999999999999E-2</v>
      </c>
      <c r="M81" s="8">
        <f t="shared" si="3"/>
        <v>1.5959999999999998E-2</v>
      </c>
    </row>
    <row r="82" spans="2:13" x14ac:dyDescent="0.25">
      <c r="B82" s="5" t="s">
        <v>212</v>
      </c>
      <c r="C82" s="36">
        <v>0.19802</v>
      </c>
      <c r="D82" s="50">
        <f t="shared" si="0"/>
        <v>0.237624</v>
      </c>
      <c r="E82" s="3" t="s">
        <v>259</v>
      </c>
      <c r="F82" s="36">
        <v>1.9779999999999999E-2</v>
      </c>
      <c r="G82" s="36">
        <f t="shared" si="1"/>
        <v>2.3735999999999997E-2</v>
      </c>
      <c r="H82" s="5" t="s">
        <v>306</v>
      </c>
      <c r="I82" s="36">
        <v>0.24395</v>
      </c>
      <c r="J82" s="6">
        <f t="shared" si="2"/>
        <v>0.29274</v>
      </c>
      <c r="K82" s="5" t="s">
        <v>353</v>
      </c>
      <c r="L82" s="36">
        <v>2.444E-2</v>
      </c>
      <c r="M82" s="6">
        <f t="shared" si="3"/>
        <v>2.9328E-2</v>
      </c>
    </row>
    <row r="83" spans="2:13" x14ac:dyDescent="0.25">
      <c r="B83" s="14" t="s">
        <v>213</v>
      </c>
      <c r="C83" s="37">
        <v>0.19821</v>
      </c>
      <c r="D83" s="49">
        <f t="shared" si="0"/>
        <v>0.23785199999999998</v>
      </c>
      <c r="E83" s="20" t="s">
        <v>260</v>
      </c>
      <c r="F83" s="37">
        <v>2.3869999999999999E-2</v>
      </c>
      <c r="G83" s="35">
        <f t="shared" si="1"/>
        <v>2.8643999999999996E-2</v>
      </c>
      <c r="H83" s="14" t="s">
        <v>307</v>
      </c>
      <c r="I83" s="37">
        <v>2.6120000000000001E-2</v>
      </c>
      <c r="J83" s="8">
        <f t="shared" si="2"/>
        <v>3.1343999999999997E-2</v>
      </c>
      <c r="K83" s="14" t="s">
        <v>354</v>
      </c>
      <c r="L83" s="37">
        <v>2.444E-2</v>
      </c>
      <c r="M83" s="8">
        <f t="shared" si="3"/>
        <v>2.9328E-2</v>
      </c>
    </row>
    <row r="84" spans="2:13" x14ac:dyDescent="0.25">
      <c r="B84" s="5" t="s">
        <v>214</v>
      </c>
      <c r="C84" s="36">
        <v>0.31635999999999997</v>
      </c>
      <c r="D84" s="50">
        <f t="shared" si="0"/>
        <v>0.37963199999999997</v>
      </c>
      <c r="E84" s="3" t="s">
        <v>261</v>
      </c>
      <c r="F84" s="36">
        <v>6.5240000000000006E-2</v>
      </c>
      <c r="G84" s="36">
        <f t="shared" si="1"/>
        <v>7.828800000000001E-2</v>
      </c>
      <c r="H84" s="5" t="s">
        <v>308</v>
      </c>
      <c r="I84" s="36">
        <v>6.5030000000000004E-2</v>
      </c>
      <c r="J84" s="6">
        <f t="shared" si="2"/>
        <v>7.8036000000000008E-2</v>
      </c>
      <c r="K84" s="5" t="s">
        <v>355</v>
      </c>
      <c r="L84" s="36">
        <v>2.444E-2</v>
      </c>
      <c r="M84" s="6">
        <f t="shared" si="3"/>
        <v>2.9328E-2</v>
      </c>
    </row>
    <row r="85" spans="2:13" x14ac:dyDescent="0.25">
      <c r="B85" s="7" t="s">
        <v>215</v>
      </c>
      <c r="C85" s="35">
        <v>0.10818</v>
      </c>
      <c r="D85" s="49">
        <f t="shared" si="0"/>
        <v>0.12981599999999999</v>
      </c>
      <c r="E85" s="4" t="s">
        <v>262</v>
      </c>
      <c r="F85" s="35">
        <v>7.5679999999999997E-2</v>
      </c>
      <c r="G85" s="35">
        <f t="shared" si="1"/>
        <v>9.0815999999999994E-2</v>
      </c>
      <c r="H85" s="7" t="s">
        <v>309</v>
      </c>
      <c r="I85" s="35">
        <v>6.8070000000000006E-2</v>
      </c>
      <c r="J85" s="8">
        <f t="shared" si="2"/>
        <v>8.1684000000000007E-2</v>
      </c>
      <c r="K85" s="7" t="s">
        <v>356</v>
      </c>
      <c r="L85" s="35">
        <v>0.23902000000000001</v>
      </c>
      <c r="M85" s="8">
        <f t="shared" si="3"/>
        <v>0.28682400000000002</v>
      </c>
    </row>
    <row r="86" spans="2:13" x14ac:dyDescent="0.25">
      <c r="B86" s="5" t="s">
        <v>216</v>
      </c>
      <c r="C86" s="36">
        <v>4.9770000000000002E-2</v>
      </c>
      <c r="D86" s="50">
        <f t="shared" si="0"/>
        <v>5.9723999999999999E-2</v>
      </c>
      <c r="E86" s="3" t="s">
        <v>263</v>
      </c>
      <c r="F86" s="36">
        <v>6.4780000000000004E-2</v>
      </c>
      <c r="G86" s="36">
        <f t="shared" si="1"/>
        <v>7.7736E-2</v>
      </c>
      <c r="H86" s="5" t="s">
        <v>310</v>
      </c>
      <c r="I86" s="36">
        <v>6.1420000000000002E-2</v>
      </c>
      <c r="J86" s="6">
        <f t="shared" si="2"/>
        <v>7.3704000000000006E-2</v>
      </c>
      <c r="K86" s="5" t="s">
        <v>357</v>
      </c>
      <c r="L86" s="36">
        <v>1.4670000000000001E-2</v>
      </c>
      <c r="M86" s="6">
        <f t="shared" si="3"/>
        <v>1.7604000000000002E-2</v>
      </c>
    </row>
    <row r="87" spans="2:13" x14ac:dyDescent="0.25">
      <c r="B87" s="7" t="s">
        <v>217</v>
      </c>
      <c r="C87" s="35">
        <v>4.4740000000000002E-2</v>
      </c>
      <c r="D87" s="49">
        <f t="shared" si="0"/>
        <v>5.3688E-2</v>
      </c>
      <c r="E87" s="4" t="s">
        <v>264</v>
      </c>
      <c r="F87" s="35">
        <v>0.12169000000000001</v>
      </c>
      <c r="G87" s="35">
        <f t="shared" si="1"/>
        <v>0.14602799999999999</v>
      </c>
      <c r="H87" s="7" t="s">
        <v>311</v>
      </c>
      <c r="I87" s="35">
        <v>7.7999999999999996E-3</v>
      </c>
      <c r="J87" s="8">
        <f t="shared" si="2"/>
        <v>9.3599999999999985E-3</v>
      </c>
      <c r="K87" s="7" t="s">
        <v>358</v>
      </c>
      <c r="L87" s="35">
        <v>1.558E-2</v>
      </c>
      <c r="M87" s="8">
        <f t="shared" si="3"/>
        <v>1.8696000000000001E-2</v>
      </c>
    </row>
    <row r="88" spans="2:13" x14ac:dyDescent="0.25">
      <c r="B88" s="5" t="s">
        <v>218</v>
      </c>
      <c r="C88" s="36">
        <v>3.7510000000000002E-2</v>
      </c>
      <c r="D88" s="50">
        <f t="shared" si="0"/>
        <v>4.5012000000000003E-2</v>
      </c>
      <c r="E88" s="3" t="s">
        <v>265</v>
      </c>
      <c r="F88" s="36">
        <v>0.23516000000000001</v>
      </c>
      <c r="G88" s="36">
        <f t="shared" si="1"/>
        <v>0.282192</v>
      </c>
      <c r="H88" s="5" t="s">
        <v>312</v>
      </c>
      <c r="I88" s="36">
        <v>0.48019000000000001</v>
      </c>
      <c r="J88" s="6">
        <f t="shared" si="2"/>
        <v>0.57622799999999996</v>
      </c>
      <c r="K88" s="5" t="s">
        <v>359</v>
      </c>
      <c r="L88" s="36">
        <v>1.7579999999999998E-2</v>
      </c>
      <c r="M88" s="6">
        <f t="shared" si="3"/>
        <v>2.1095999999999997E-2</v>
      </c>
    </row>
    <row r="89" spans="2:13" x14ac:dyDescent="0.25">
      <c r="B89" s="7" t="s">
        <v>219</v>
      </c>
      <c r="C89" s="35">
        <v>3.857E-2</v>
      </c>
      <c r="D89" s="49">
        <f t="shared" si="0"/>
        <v>4.6283999999999999E-2</v>
      </c>
      <c r="E89" s="4" t="s">
        <v>266</v>
      </c>
      <c r="F89" s="35">
        <v>0.81979999999999997</v>
      </c>
      <c r="G89" s="35">
        <f t="shared" si="1"/>
        <v>0.98375999999999997</v>
      </c>
      <c r="H89" s="7" t="s">
        <v>313</v>
      </c>
      <c r="I89" s="35">
        <v>5.4100000000000002E-2</v>
      </c>
      <c r="J89" s="8">
        <f t="shared" si="2"/>
        <v>6.4920000000000005E-2</v>
      </c>
      <c r="K89" s="7" t="s">
        <v>360</v>
      </c>
      <c r="L89" s="35">
        <v>3.7519999999999998E-2</v>
      </c>
      <c r="M89" s="8">
        <f t="shared" si="3"/>
        <v>4.5023999999999995E-2</v>
      </c>
    </row>
    <row r="90" spans="2:13" x14ac:dyDescent="0.25">
      <c r="B90" s="5" t="s">
        <v>220</v>
      </c>
      <c r="C90" s="36">
        <v>0.20674000000000001</v>
      </c>
      <c r="D90" s="50">
        <f t="shared" si="0"/>
        <v>0.248088</v>
      </c>
      <c r="E90" s="3" t="s">
        <v>267</v>
      </c>
      <c r="F90" s="36">
        <v>0.93835000000000002</v>
      </c>
      <c r="G90" s="36">
        <f t="shared" si="1"/>
        <v>1.12602</v>
      </c>
      <c r="H90" s="5" t="s">
        <v>314</v>
      </c>
      <c r="I90" s="36">
        <v>9.3299999999999994E-2</v>
      </c>
      <c r="J90" s="6">
        <f t="shared" si="2"/>
        <v>0.11195999999999999</v>
      </c>
      <c r="K90" s="5" t="s">
        <v>361</v>
      </c>
      <c r="L90" s="36">
        <v>3.6889999999999999E-2</v>
      </c>
      <c r="M90" s="6">
        <f t="shared" si="3"/>
        <v>4.4267999999999995E-2</v>
      </c>
    </row>
    <row r="91" spans="2:13" x14ac:dyDescent="0.25">
      <c r="B91" s="7" t="s">
        <v>221</v>
      </c>
      <c r="C91" s="35">
        <v>1.453E-2</v>
      </c>
      <c r="D91" s="49">
        <f t="shared" si="0"/>
        <v>1.7436E-2</v>
      </c>
      <c r="E91" s="4" t="s">
        <v>268</v>
      </c>
      <c r="F91" s="35">
        <v>7.9869999999999997E-2</v>
      </c>
      <c r="G91" s="35">
        <f t="shared" si="1"/>
        <v>9.5843999999999999E-2</v>
      </c>
      <c r="H91" s="7" t="s">
        <v>315</v>
      </c>
      <c r="I91" s="35">
        <v>4.0678000000000001</v>
      </c>
      <c r="J91" s="8">
        <f t="shared" si="2"/>
        <v>4.8813599999999999</v>
      </c>
      <c r="K91" s="7" t="s">
        <v>362</v>
      </c>
      <c r="L91" s="35">
        <v>3.7199999999999997E-2</v>
      </c>
      <c r="M91" s="8">
        <f t="shared" si="3"/>
        <v>4.4639999999999992E-2</v>
      </c>
    </row>
    <row r="92" spans="2:13" x14ac:dyDescent="0.25">
      <c r="B92" s="5" t="s">
        <v>222</v>
      </c>
      <c r="C92" s="36">
        <v>2.0080000000000001E-2</v>
      </c>
      <c r="D92" s="50">
        <f t="shared" si="0"/>
        <v>2.4095999999999999E-2</v>
      </c>
      <c r="E92" s="3" t="s">
        <v>269</v>
      </c>
      <c r="F92" s="36">
        <v>0.48647000000000001</v>
      </c>
      <c r="G92" s="36">
        <f t="shared" si="1"/>
        <v>0.58376399999999995</v>
      </c>
      <c r="H92" s="5" t="s">
        <v>316</v>
      </c>
      <c r="I92" s="36">
        <v>0.23455999999999999</v>
      </c>
      <c r="J92" s="6">
        <f t="shared" si="2"/>
        <v>0.281472</v>
      </c>
      <c r="K92" s="5" t="s">
        <v>363</v>
      </c>
      <c r="L92" s="36">
        <v>3.6900000000000002E-2</v>
      </c>
      <c r="M92" s="6">
        <f t="shared" si="3"/>
        <v>4.428E-2</v>
      </c>
    </row>
    <row r="93" spans="2:13" x14ac:dyDescent="0.25">
      <c r="B93" s="7" t="s">
        <v>223</v>
      </c>
      <c r="C93" s="35">
        <v>5.1209999999999999E-2</v>
      </c>
      <c r="D93" s="49">
        <f t="shared" si="0"/>
        <v>6.1451999999999993E-2</v>
      </c>
      <c r="E93" s="4" t="s">
        <v>270</v>
      </c>
      <c r="F93" s="35">
        <v>1.3360300000000001</v>
      </c>
      <c r="G93" s="35">
        <f t="shared" si="1"/>
        <v>1.6032360000000001</v>
      </c>
      <c r="H93" s="7" t="s">
        <v>317</v>
      </c>
      <c r="I93" s="35">
        <v>0.21364</v>
      </c>
      <c r="J93" s="8">
        <f t="shared" si="2"/>
        <v>0.25636799999999998</v>
      </c>
      <c r="K93" s="7" t="s">
        <v>364</v>
      </c>
      <c r="L93" s="35">
        <v>1.7950000000000001E-2</v>
      </c>
      <c r="M93" s="8">
        <f t="shared" si="3"/>
        <v>2.154E-2</v>
      </c>
    </row>
    <row r="94" spans="2:13" x14ac:dyDescent="0.25">
      <c r="B94" s="5" t="s">
        <v>224</v>
      </c>
      <c r="C94" s="36">
        <v>1.478E-2</v>
      </c>
      <c r="D94" s="50">
        <f t="shared" si="0"/>
        <v>1.7735999999999998E-2</v>
      </c>
      <c r="E94" s="3" t="s">
        <v>271</v>
      </c>
      <c r="F94" s="36">
        <v>0.28469</v>
      </c>
      <c r="G94" s="36">
        <f t="shared" si="1"/>
        <v>0.34162799999999999</v>
      </c>
      <c r="H94" s="5" t="s">
        <v>318</v>
      </c>
      <c r="I94" s="36">
        <v>4.4209999999999999E-2</v>
      </c>
      <c r="J94" s="6">
        <f t="shared" si="2"/>
        <v>5.3051999999999995E-2</v>
      </c>
      <c r="K94" s="5" t="s">
        <v>365</v>
      </c>
      <c r="L94" s="36">
        <v>0.18928</v>
      </c>
      <c r="M94" s="6">
        <f t="shared" si="3"/>
        <v>0.227136</v>
      </c>
    </row>
    <row r="95" spans="2:13" x14ac:dyDescent="0.25">
      <c r="B95" s="7" t="s">
        <v>225</v>
      </c>
      <c r="C95" s="35">
        <v>3.7900000000000003E-2</v>
      </c>
      <c r="D95" s="49">
        <f t="shared" si="0"/>
        <v>4.548E-2</v>
      </c>
      <c r="E95" s="4" t="s">
        <v>272</v>
      </c>
      <c r="F95" s="35">
        <v>1.6279999999999999E-2</v>
      </c>
      <c r="G95" s="35">
        <f t="shared" si="1"/>
        <v>1.9535999999999998E-2</v>
      </c>
      <c r="H95" s="7" t="s">
        <v>319</v>
      </c>
      <c r="I95" s="35">
        <v>1.7706500000000001</v>
      </c>
      <c r="J95" s="8">
        <f t="shared" si="2"/>
        <v>2.1247799999999999</v>
      </c>
      <c r="K95" s="7" t="s">
        <v>366</v>
      </c>
      <c r="L95" s="35">
        <v>0.55671000000000004</v>
      </c>
      <c r="M95" s="8">
        <f t="shared" si="3"/>
        <v>0.66805199999999998</v>
      </c>
    </row>
    <row r="96" spans="2:13" x14ac:dyDescent="0.25">
      <c r="B96" s="5" t="s">
        <v>226</v>
      </c>
      <c r="C96" s="36">
        <v>2.1080000000000002E-2</v>
      </c>
      <c r="D96" s="50">
        <f t="shared" si="0"/>
        <v>2.5296000000000003E-2</v>
      </c>
      <c r="E96" s="3" t="s">
        <v>273</v>
      </c>
      <c r="F96" s="36">
        <v>3.4189999999999998E-2</v>
      </c>
      <c r="G96" s="36">
        <f t="shared" si="1"/>
        <v>4.1027999999999995E-2</v>
      </c>
      <c r="H96" s="5" t="s">
        <v>320</v>
      </c>
      <c r="I96" s="36">
        <v>5.1159999999999997E-2</v>
      </c>
      <c r="J96" s="6">
        <f t="shared" si="2"/>
        <v>6.1391999999999995E-2</v>
      </c>
      <c r="K96" s="5" t="s">
        <v>367</v>
      </c>
      <c r="L96" s="36">
        <v>0.21329000000000001</v>
      </c>
      <c r="M96" s="6">
        <f t="shared" si="3"/>
        <v>0.25594800000000001</v>
      </c>
    </row>
    <row r="97" spans="2:13" x14ac:dyDescent="0.25">
      <c r="B97" s="7" t="s">
        <v>227</v>
      </c>
      <c r="C97" s="35">
        <v>0.43694</v>
      </c>
      <c r="D97" s="49">
        <f t="shared" si="0"/>
        <v>0.52432800000000002</v>
      </c>
      <c r="E97" s="4" t="s">
        <v>274</v>
      </c>
      <c r="F97" s="35">
        <v>2.8309999999999998E-2</v>
      </c>
      <c r="G97" s="35">
        <f t="shared" si="1"/>
        <v>3.3971999999999995E-2</v>
      </c>
      <c r="H97" s="7" t="s">
        <v>321</v>
      </c>
      <c r="I97" s="35">
        <v>5.1389999999999998E-2</v>
      </c>
      <c r="J97" s="8">
        <f t="shared" si="2"/>
        <v>6.1667999999999994E-2</v>
      </c>
      <c r="K97" s="7" t="s">
        <v>368</v>
      </c>
      <c r="L97" s="35">
        <v>0.37157000000000001</v>
      </c>
      <c r="M97" s="8">
        <f t="shared" si="3"/>
        <v>0.445884</v>
      </c>
    </row>
    <row r="98" spans="2:13" x14ac:dyDescent="0.25">
      <c r="B98" s="5" t="s">
        <v>228</v>
      </c>
      <c r="C98" s="36">
        <v>0.43409999999999999</v>
      </c>
      <c r="D98" s="50">
        <f t="shared" si="0"/>
        <v>0.52091999999999994</v>
      </c>
      <c r="E98" s="3" t="s">
        <v>275</v>
      </c>
      <c r="F98" s="36">
        <v>0.22256999999999999</v>
      </c>
      <c r="G98" s="36">
        <f t="shared" si="1"/>
        <v>0.26708399999999999</v>
      </c>
      <c r="H98" s="5" t="s">
        <v>322</v>
      </c>
      <c r="I98" s="36">
        <v>1.4630000000000001E-2</v>
      </c>
      <c r="J98" s="6">
        <f t="shared" si="2"/>
        <v>1.7555999999999999E-2</v>
      </c>
      <c r="K98" s="5" t="s">
        <v>369</v>
      </c>
      <c r="L98" s="36">
        <v>2.5440000000000001E-2</v>
      </c>
      <c r="M98" s="6">
        <f t="shared" si="3"/>
        <v>3.0528E-2</v>
      </c>
    </row>
    <row r="99" spans="2:13" x14ac:dyDescent="0.25">
      <c r="B99" s="7" t="s">
        <v>229</v>
      </c>
      <c r="C99" s="35">
        <v>4.5359999999999998E-2</v>
      </c>
      <c r="D99" s="49">
        <f t="shared" si="0"/>
        <v>5.4431999999999994E-2</v>
      </c>
      <c r="E99" s="4" t="s">
        <v>276</v>
      </c>
      <c r="F99" s="35">
        <v>0.14137</v>
      </c>
      <c r="G99" s="35">
        <f t="shared" si="1"/>
        <v>0.16964399999999999</v>
      </c>
      <c r="H99" s="7" t="s">
        <v>323</v>
      </c>
      <c r="I99" s="35">
        <v>0.18603</v>
      </c>
      <c r="J99" s="8">
        <f t="shared" si="2"/>
        <v>0.22323599999999999</v>
      </c>
      <c r="K99" s="7" t="s">
        <v>370</v>
      </c>
      <c r="L99" s="35">
        <v>2.5690000000000001E-2</v>
      </c>
      <c r="M99" s="8">
        <f t="shared" si="3"/>
        <v>3.0828000000000001E-2</v>
      </c>
    </row>
    <row r="100" spans="2:13" x14ac:dyDescent="0.25">
      <c r="B100" s="5" t="s">
        <v>230</v>
      </c>
      <c r="C100" s="36">
        <v>7.7999999999999996E-3</v>
      </c>
      <c r="D100" s="50">
        <f t="shared" si="0"/>
        <v>9.3599999999999985E-3</v>
      </c>
      <c r="E100" s="3" t="s">
        <v>277</v>
      </c>
      <c r="F100" s="36">
        <v>0.52241000000000004</v>
      </c>
      <c r="G100" s="36">
        <f t="shared" si="1"/>
        <v>0.626892</v>
      </c>
      <c r="H100" s="5" t="s">
        <v>324</v>
      </c>
      <c r="I100" s="36">
        <v>0.14574999999999999</v>
      </c>
      <c r="J100" s="6">
        <f t="shared" si="2"/>
        <v>0.17489999999999997</v>
      </c>
      <c r="K100" s="5" t="s">
        <v>371</v>
      </c>
      <c r="L100" s="36">
        <v>2.5489999999999999E-2</v>
      </c>
      <c r="M100" s="6">
        <f t="shared" si="3"/>
        <v>3.0587999999999997E-2</v>
      </c>
    </row>
    <row r="101" spans="2:13" x14ac:dyDescent="0.25">
      <c r="B101" s="12" t="s">
        <v>231</v>
      </c>
      <c r="C101" s="35">
        <v>2.7689999999999999E-2</v>
      </c>
      <c r="D101" s="49">
        <f t="shared" si="0"/>
        <v>3.3228000000000001E-2</v>
      </c>
      <c r="E101" s="19" t="s">
        <v>278</v>
      </c>
      <c r="F101" s="35">
        <v>0.50575999999999999</v>
      </c>
      <c r="G101" s="35">
        <f t="shared" si="1"/>
        <v>0.60691200000000001</v>
      </c>
      <c r="H101" s="12" t="s">
        <v>325</v>
      </c>
      <c r="I101" s="35">
        <v>4.8160000000000001E-2</v>
      </c>
      <c r="J101" s="8">
        <f t="shared" si="2"/>
        <v>5.7791999999999996E-2</v>
      </c>
      <c r="K101" s="12" t="s">
        <v>372</v>
      </c>
      <c r="L101" s="35">
        <v>2.5819999999999999E-2</v>
      </c>
      <c r="M101" s="8">
        <f t="shared" si="3"/>
        <v>3.0983999999999998E-2</v>
      </c>
    </row>
    <row r="102" spans="2:13" x14ac:dyDescent="0.25">
      <c r="B102" s="5" t="s">
        <v>232</v>
      </c>
      <c r="C102" s="36">
        <v>0.25546000000000002</v>
      </c>
      <c r="D102" s="50">
        <f t="shared" si="0"/>
        <v>0.30655199999999999</v>
      </c>
      <c r="E102" s="3" t="s">
        <v>279</v>
      </c>
      <c r="F102" s="36">
        <v>0.45</v>
      </c>
      <c r="G102" s="36">
        <f t="shared" si="1"/>
        <v>0.54</v>
      </c>
      <c r="H102" s="5" t="s">
        <v>326</v>
      </c>
      <c r="I102" s="36">
        <v>4.4949999999999997E-2</v>
      </c>
      <c r="J102" s="6">
        <f t="shared" si="2"/>
        <v>5.3939999999999995E-2</v>
      </c>
      <c r="K102" s="5" t="s">
        <v>373</v>
      </c>
      <c r="L102" s="36">
        <v>2.5659999999999999E-2</v>
      </c>
      <c r="M102" s="6">
        <f t="shared" si="3"/>
        <v>3.0791999999999996E-2</v>
      </c>
    </row>
    <row r="103" spans="2:13" x14ac:dyDescent="0.25">
      <c r="B103" s="7" t="s">
        <v>233</v>
      </c>
      <c r="C103" s="35">
        <v>4.0390000000000002E-2</v>
      </c>
      <c r="D103" s="49">
        <f t="shared" si="0"/>
        <v>4.8468000000000004E-2</v>
      </c>
      <c r="E103" s="4" t="s">
        <v>280</v>
      </c>
      <c r="F103" s="35">
        <v>0.49336999999999998</v>
      </c>
      <c r="G103" s="35">
        <f t="shared" si="1"/>
        <v>0.5920439999999999</v>
      </c>
      <c r="H103" s="7" t="s">
        <v>327</v>
      </c>
      <c r="I103" s="35">
        <v>4.7989999999999998E-2</v>
      </c>
      <c r="J103" s="8">
        <f t="shared" si="2"/>
        <v>5.7587999999999993E-2</v>
      </c>
      <c r="K103" s="7" t="s">
        <v>374</v>
      </c>
      <c r="L103" s="35">
        <v>0.32915</v>
      </c>
      <c r="M103" s="8">
        <f t="shared" si="3"/>
        <v>0.39498</v>
      </c>
    </row>
    <row r="104" spans="2:13" x14ac:dyDescent="0.25">
      <c r="B104" s="5" t="s">
        <v>234</v>
      </c>
      <c r="C104" s="36">
        <v>3.7929999999999998E-2</v>
      </c>
      <c r="D104" s="50">
        <f t="shared" si="0"/>
        <v>4.5515999999999994E-2</v>
      </c>
      <c r="E104" s="3" t="s">
        <v>281</v>
      </c>
      <c r="F104" s="36">
        <v>0.40466999999999997</v>
      </c>
      <c r="G104" s="36">
        <f t="shared" si="1"/>
        <v>0.48560399999999992</v>
      </c>
      <c r="H104" s="5" t="s">
        <v>328</v>
      </c>
      <c r="I104" s="36">
        <v>4.8129999999999999E-2</v>
      </c>
      <c r="J104" s="6">
        <f t="shared" si="2"/>
        <v>5.7755999999999995E-2</v>
      </c>
      <c r="K104" s="5" t="s">
        <v>375</v>
      </c>
      <c r="L104" s="36">
        <v>9.5299999999999996E-2</v>
      </c>
      <c r="M104" s="6">
        <f t="shared" si="3"/>
        <v>0.11435999999999999</v>
      </c>
    </row>
    <row r="105" spans="2:13" x14ac:dyDescent="0.25">
      <c r="B105" s="7" t="s">
        <v>235</v>
      </c>
      <c r="C105" s="35">
        <v>4.3610000000000003E-2</v>
      </c>
      <c r="D105" s="49">
        <f t="shared" si="0"/>
        <v>5.2332000000000004E-2</v>
      </c>
      <c r="E105" s="4" t="s">
        <v>282</v>
      </c>
      <c r="F105" s="35">
        <v>0.41622999999999999</v>
      </c>
      <c r="G105" s="35">
        <f t="shared" si="1"/>
        <v>0.49947599999999998</v>
      </c>
      <c r="H105" s="7" t="s">
        <v>329</v>
      </c>
      <c r="I105" s="35">
        <v>4.8009999999999997E-2</v>
      </c>
      <c r="J105" s="8">
        <f t="shared" si="2"/>
        <v>5.7611999999999997E-2</v>
      </c>
      <c r="K105" s="7" t="s">
        <v>376</v>
      </c>
      <c r="L105" s="35">
        <v>0.28469</v>
      </c>
      <c r="M105" s="8">
        <f t="shared" si="3"/>
        <v>0.34162799999999999</v>
      </c>
    </row>
    <row r="106" spans="2:13" ht="15.75" thickBot="1" x14ac:dyDescent="0.3">
      <c r="B106" s="9" t="s">
        <v>236</v>
      </c>
      <c r="C106" s="38">
        <v>0.27028000000000002</v>
      </c>
      <c r="D106" s="50">
        <f t="shared" si="0"/>
        <v>0.32433600000000001</v>
      </c>
      <c r="E106" s="48" t="s">
        <v>283</v>
      </c>
      <c r="F106" s="38">
        <v>0.15193000000000001</v>
      </c>
      <c r="G106" s="36">
        <f t="shared" si="1"/>
        <v>0.18231600000000001</v>
      </c>
      <c r="H106" s="9" t="s">
        <v>330</v>
      </c>
      <c r="I106" s="38">
        <v>4.7919999999999997E-2</v>
      </c>
      <c r="J106" s="6">
        <f t="shared" si="2"/>
        <v>5.7503999999999993E-2</v>
      </c>
      <c r="K106" s="9" t="s">
        <v>377</v>
      </c>
      <c r="L106" s="38">
        <v>2.9530000000000001E-2</v>
      </c>
      <c r="M106" s="6">
        <f t="shared" si="3"/>
        <v>3.5436000000000002E-2</v>
      </c>
    </row>
    <row r="107" spans="2:13" ht="15.75" thickTop="1" x14ac:dyDescent="0.25">
      <c r="D107" s="53"/>
      <c r="K107" s="1"/>
      <c r="L107" s="69"/>
      <c r="M107" s="2"/>
    </row>
    <row r="108" spans="2:13" ht="15.75" thickBot="1" x14ac:dyDescent="0.3">
      <c r="D108" s="53"/>
      <c r="K108" s="29"/>
      <c r="L108" s="29"/>
      <c r="M108" s="30"/>
    </row>
    <row r="109" spans="2:13" ht="15.75" thickBot="1" x14ac:dyDescent="0.3">
      <c r="B109" s="15" t="s">
        <v>0</v>
      </c>
      <c r="C109" s="62" t="s">
        <v>1</v>
      </c>
      <c r="D109" s="71" t="s">
        <v>770</v>
      </c>
      <c r="E109" s="47" t="s">
        <v>0</v>
      </c>
      <c r="F109" s="62" t="s">
        <v>1</v>
      </c>
      <c r="G109" s="71" t="s">
        <v>770</v>
      </c>
      <c r="H109" s="15" t="s">
        <v>0</v>
      </c>
      <c r="I109" s="62" t="s">
        <v>1</v>
      </c>
      <c r="J109" s="71" t="s">
        <v>770</v>
      </c>
      <c r="K109" s="15" t="s">
        <v>0</v>
      </c>
      <c r="L109" s="74" t="s">
        <v>1</v>
      </c>
      <c r="M109" s="71" t="s">
        <v>770</v>
      </c>
    </row>
    <row r="110" spans="2:13" ht="15.75" thickTop="1" x14ac:dyDescent="0.25">
      <c r="B110" s="11" t="s">
        <v>378</v>
      </c>
      <c r="C110" s="55">
        <v>2.181E-2</v>
      </c>
      <c r="D110" s="36">
        <f>C110*1.2</f>
        <v>2.6171999999999997E-2</v>
      </c>
      <c r="E110" s="17" t="s">
        <v>425</v>
      </c>
      <c r="F110" s="55">
        <v>0.14258999999999999</v>
      </c>
      <c r="G110" s="36">
        <f>F110*1.2</f>
        <v>0.17110799999999998</v>
      </c>
      <c r="H110" s="11" t="s">
        <v>471</v>
      </c>
      <c r="I110" s="55">
        <v>0.48485</v>
      </c>
      <c r="J110" s="6">
        <f>I110*1.2</f>
        <v>0.58182</v>
      </c>
      <c r="K110" s="11" t="s">
        <v>518</v>
      </c>
      <c r="L110" s="55">
        <v>0.13041</v>
      </c>
      <c r="M110" s="6">
        <f>L110*1.2</f>
        <v>0.15649199999999999</v>
      </c>
    </row>
    <row r="111" spans="2:13" x14ac:dyDescent="0.25">
      <c r="B111" s="7" t="s">
        <v>379</v>
      </c>
      <c r="C111" s="35">
        <v>3.662E-2</v>
      </c>
      <c r="D111" s="35">
        <f t="shared" ref="D111:D156" si="4">C111*1.2</f>
        <v>4.3943999999999997E-2</v>
      </c>
      <c r="E111" s="4" t="s">
        <v>426</v>
      </c>
      <c r="F111" s="35">
        <v>0.46983000000000003</v>
      </c>
      <c r="G111" s="35">
        <f t="shared" ref="G111:G156" si="5">F111*1.2</f>
        <v>0.56379599999999996</v>
      </c>
      <c r="H111" s="7" t="s">
        <v>472</v>
      </c>
      <c r="I111" s="35">
        <v>0.51732999999999996</v>
      </c>
      <c r="J111" s="8">
        <f t="shared" ref="J111:J156" si="6">I111*1.2</f>
        <v>0.6207959999999999</v>
      </c>
      <c r="K111" s="7" t="s">
        <v>519</v>
      </c>
      <c r="L111" s="35">
        <v>0.17100000000000001</v>
      </c>
      <c r="M111" s="8">
        <f t="shared" ref="M111:M156" si="7">L111*1.2</f>
        <v>0.20520000000000002</v>
      </c>
    </row>
    <row r="112" spans="2:13" x14ac:dyDescent="0.25">
      <c r="B112" s="5" t="s">
        <v>380</v>
      </c>
      <c r="C112" s="36">
        <v>4.249E-2</v>
      </c>
      <c r="D112" s="36">
        <f t="shared" si="4"/>
        <v>5.0987999999999999E-2</v>
      </c>
      <c r="E112" s="3" t="s">
        <v>427</v>
      </c>
      <c r="F112" s="36">
        <v>0.85267999999999999</v>
      </c>
      <c r="G112" s="36">
        <f t="shared" si="5"/>
        <v>1.0232159999999999</v>
      </c>
      <c r="H112" s="5" t="s">
        <v>473</v>
      </c>
      <c r="I112" s="36">
        <v>0.52322000000000002</v>
      </c>
      <c r="J112" s="6">
        <f t="shared" si="6"/>
        <v>0.62786399999999998</v>
      </c>
      <c r="K112" s="5" t="s">
        <v>520</v>
      </c>
      <c r="L112" s="36">
        <v>0.18096000000000001</v>
      </c>
      <c r="M112" s="6">
        <f t="shared" si="7"/>
        <v>0.21715200000000001</v>
      </c>
    </row>
    <row r="113" spans="2:13" x14ac:dyDescent="0.25">
      <c r="B113" s="7" t="s">
        <v>381</v>
      </c>
      <c r="C113" s="35">
        <v>5.1659999999999998E-2</v>
      </c>
      <c r="D113" s="35">
        <f t="shared" si="4"/>
        <v>6.1991999999999992E-2</v>
      </c>
      <c r="E113" s="4" t="s">
        <v>428</v>
      </c>
      <c r="F113" s="35">
        <v>3.177E-2</v>
      </c>
      <c r="G113" s="35">
        <f t="shared" si="5"/>
        <v>3.8123999999999998E-2</v>
      </c>
      <c r="H113" s="7" t="s">
        <v>474</v>
      </c>
      <c r="I113" s="35">
        <v>0.26180999999999999</v>
      </c>
      <c r="J113" s="8">
        <f t="shared" si="6"/>
        <v>0.31417199999999995</v>
      </c>
      <c r="K113" s="7" t="s">
        <v>521</v>
      </c>
      <c r="L113" s="35">
        <v>0.18765999999999999</v>
      </c>
      <c r="M113" s="8">
        <f t="shared" si="7"/>
        <v>0.22519199999999998</v>
      </c>
    </row>
    <row r="114" spans="2:13" x14ac:dyDescent="0.25">
      <c r="B114" s="5" t="s">
        <v>382</v>
      </c>
      <c r="C114" s="36">
        <v>5.6320000000000002E-2</v>
      </c>
      <c r="D114" s="36">
        <f t="shared" si="4"/>
        <v>6.7584000000000005E-2</v>
      </c>
      <c r="E114" s="3" t="s">
        <v>429</v>
      </c>
      <c r="F114" s="36">
        <v>0.10929999999999999</v>
      </c>
      <c r="G114" s="36">
        <f t="shared" si="5"/>
        <v>0.13116</v>
      </c>
      <c r="H114" s="5" t="s">
        <v>475</v>
      </c>
      <c r="I114" s="36">
        <v>0.21431</v>
      </c>
      <c r="J114" s="6">
        <f t="shared" si="6"/>
        <v>0.25717200000000001</v>
      </c>
      <c r="K114" s="5" t="s">
        <v>521</v>
      </c>
      <c r="L114" s="36">
        <v>0.18847</v>
      </c>
      <c r="M114" s="6">
        <f t="shared" si="7"/>
        <v>0.22616399999999998</v>
      </c>
    </row>
    <row r="115" spans="2:13" x14ac:dyDescent="0.25">
      <c r="B115" s="7" t="s">
        <v>383</v>
      </c>
      <c r="C115" s="35">
        <v>5.0639999999999998E-2</v>
      </c>
      <c r="D115" s="35">
        <f t="shared" si="4"/>
        <v>6.0767999999999996E-2</v>
      </c>
      <c r="E115" s="4" t="s">
        <v>430</v>
      </c>
      <c r="F115" s="35">
        <v>3.8179999999999999E-2</v>
      </c>
      <c r="G115" s="35">
        <f t="shared" si="5"/>
        <v>4.5815999999999996E-2</v>
      </c>
      <c r="H115" s="7" t="s">
        <v>476</v>
      </c>
      <c r="I115" s="35">
        <v>0.36646000000000001</v>
      </c>
      <c r="J115" s="8">
        <f t="shared" si="6"/>
        <v>0.43975199999999998</v>
      </c>
      <c r="K115" s="7" t="s">
        <v>522</v>
      </c>
      <c r="L115" s="35">
        <v>0.19292999999999999</v>
      </c>
      <c r="M115" s="8">
        <f t="shared" si="7"/>
        <v>0.23151599999999997</v>
      </c>
    </row>
    <row r="116" spans="2:13" x14ac:dyDescent="0.25">
      <c r="B116" s="5" t="s">
        <v>384</v>
      </c>
      <c r="C116" s="36">
        <v>0.40851999999999999</v>
      </c>
      <c r="D116" s="36">
        <f t="shared" si="4"/>
        <v>0.49022399999999999</v>
      </c>
      <c r="E116" s="3" t="s">
        <v>431</v>
      </c>
      <c r="F116" s="36">
        <v>3.569E-2</v>
      </c>
      <c r="G116" s="36">
        <f t="shared" si="5"/>
        <v>4.2827999999999998E-2</v>
      </c>
      <c r="H116" s="5" t="s">
        <v>477</v>
      </c>
      <c r="I116" s="36">
        <v>0.53154000000000001</v>
      </c>
      <c r="J116" s="6">
        <f t="shared" si="6"/>
        <v>0.63784799999999997</v>
      </c>
      <c r="K116" s="5" t="s">
        <v>523</v>
      </c>
      <c r="L116" s="36">
        <v>3.8649999999999997E-2</v>
      </c>
      <c r="M116" s="6">
        <f t="shared" si="7"/>
        <v>4.6379999999999998E-2</v>
      </c>
    </row>
    <row r="117" spans="2:13" x14ac:dyDescent="0.25">
      <c r="B117" s="7" t="s">
        <v>385</v>
      </c>
      <c r="C117" s="35">
        <v>4.0678000000000001</v>
      </c>
      <c r="D117" s="35">
        <f t="shared" si="4"/>
        <v>4.8813599999999999</v>
      </c>
      <c r="E117" s="4" t="s">
        <v>432</v>
      </c>
      <c r="F117" s="35">
        <v>4.4949999999999997E-2</v>
      </c>
      <c r="G117" s="35">
        <f t="shared" si="5"/>
        <v>5.3939999999999995E-2</v>
      </c>
      <c r="H117" s="7" t="s">
        <v>478</v>
      </c>
      <c r="I117" s="35">
        <v>0.52178999999999998</v>
      </c>
      <c r="J117" s="8">
        <f t="shared" si="6"/>
        <v>0.62614799999999993</v>
      </c>
      <c r="K117" s="7" t="s">
        <v>524</v>
      </c>
      <c r="L117" s="35">
        <v>0.37786999999999998</v>
      </c>
      <c r="M117" s="8">
        <f t="shared" si="7"/>
        <v>0.45344399999999996</v>
      </c>
    </row>
    <row r="118" spans="2:13" x14ac:dyDescent="0.25">
      <c r="B118" s="13" t="s">
        <v>386</v>
      </c>
      <c r="C118" s="36">
        <v>0.32306000000000001</v>
      </c>
      <c r="D118" s="36">
        <f t="shared" si="4"/>
        <v>0.38767200000000002</v>
      </c>
      <c r="E118" s="18" t="s">
        <v>433</v>
      </c>
      <c r="F118" s="36">
        <v>9.2460000000000001E-2</v>
      </c>
      <c r="G118" s="36">
        <f t="shared" si="5"/>
        <v>0.110952</v>
      </c>
      <c r="H118" s="13" t="s">
        <v>479</v>
      </c>
      <c r="I118" s="36">
        <v>0.58331</v>
      </c>
      <c r="J118" s="6">
        <f t="shared" si="6"/>
        <v>0.69997199999999993</v>
      </c>
      <c r="K118" s="13" t="s">
        <v>525</v>
      </c>
      <c r="L118" s="36">
        <v>0.38374999999999998</v>
      </c>
      <c r="M118" s="6">
        <f t="shared" si="7"/>
        <v>0.46049999999999996</v>
      </c>
    </row>
    <row r="119" spans="2:13" x14ac:dyDescent="0.25">
      <c r="B119" s="12" t="s">
        <v>387</v>
      </c>
      <c r="C119" s="35">
        <v>0.38072</v>
      </c>
      <c r="D119" s="35">
        <f t="shared" si="4"/>
        <v>0.45686399999999999</v>
      </c>
      <c r="E119" s="19" t="s">
        <v>434</v>
      </c>
      <c r="F119" s="35">
        <v>9.9959999999999993E-2</v>
      </c>
      <c r="G119" s="35">
        <f t="shared" si="5"/>
        <v>0.11995199999999999</v>
      </c>
      <c r="H119" s="12" t="s">
        <v>480</v>
      </c>
      <c r="I119" s="35">
        <v>0.18060000000000001</v>
      </c>
      <c r="J119" s="8">
        <f t="shared" si="6"/>
        <v>0.21672</v>
      </c>
      <c r="K119" s="12" t="s">
        <v>526</v>
      </c>
      <c r="L119" s="35">
        <v>0.50514999999999999</v>
      </c>
      <c r="M119" s="8">
        <f t="shared" si="7"/>
        <v>0.60617999999999994</v>
      </c>
    </row>
    <row r="120" spans="2:13" x14ac:dyDescent="0.25">
      <c r="B120" s="5" t="s">
        <v>388</v>
      </c>
      <c r="C120" s="36">
        <v>3.031E-2</v>
      </c>
      <c r="D120" s="36">
        <f t="shared" si="4"/>
        <v>3.6372000000000002E-2</v>
      </c>
      <c r="E120" s="3" t="s">
        <v>435</v>
      </c>
      <c r="F120" s="36">
        <v>9.9959999999999993E-2</v>
      </c>
      <c r="G120" s="36">
        <f t="shared" si="5"/>
        <v>0.11995199999999999</v>
      </c>
      <c r="H120" s="5" t="s">
        <v>481</v>
      </c>
      <c r="I120" s="36">
        <v>8.0299999999999996E-2</v>
      </c>
      <c r="J120" s="6">
        <f t="shared" si="6"/>
        <v>9.6359999999999987E-2</v>
      </c>
      <c r="K120" s="5" t="s">
        <v>527</v>
      </c>
      <c r="L120" s="36">
        <v>0.53581000000000001</v>
      </c>
      <c r="M120" s="6">
        <f t="shared" si="7"/>
        <v>0.64297199999999999</v>
      </c>
    </row>
    <row r="121" spans="2:13" x14ac:dyDescent="0.25">
      <c r="B121" s="7" t="s">
        <v>389</v>
      </c>
      <c r="C121" s="35">
        <v>0.35371000000000002</v>
      </c>
      <c r="D121" s="35">
        <f t="shared" si="4"/>
        <v>0.424452</v>
      </c>
      <c r="E121" s="4" t="s">
        <v>436</v>
      </c>
      <c r="F121" s="35">
        <v>0.42986999999999997</v>
      </c>
      <c r="G121" s="35">
        <f t="shared" si="5"/>
        <v>0.51584399999999997</v>
      </c>
      <c r="H121" s="7" t="s">
        <v>482</v>
      </c>
      <c r="I121" s="35">
        <v>8.9190000000000005E-2</v>
      </c>
      <c r="J121" s="8">
        <f t="shared" si="6"/>
        <v>0.107028</v>
      </c>
      <c r="K121" s="7" t="s">
        <v>528</v>
      </c>
      <c r="L121" s="35">
        <v>0.63731000000000004</v>
      </c>
      <c r="M121" s="8">
        <f t="shared" si="7"/>
        <v>0.76477200000000001</v>
      </c>
    </row>
    <row r="122" spans="2:13" x14ac:dyDescent="0.25">
      <c r="B122" s="5" t="s">
        <v>390</v>
      </c>
      <c r="C122" s="36">
        <v>1.4848300000000001</v>
      </c>
      <c r="D122" s="36">
        <f t="shared" si="4"/>
        <v>1.7817960000000002</v>
      </c>
      <c r="E122" s="3" t="s">
        <v>437</v>
      </c>
      <c r="F122" s="36">
        <v>4.0678000000000001</v>
      </c>
      <c r="G122" s="36">
        <f t="shared" si="5"/>
        <v>4.8813599999999999</v>
      </c>
      <c r="H122" s="5" t="s">
        <v>483</v>
      </c>
      <c r="I122" s="36">
        <v>0.21263000000000001</v>
      </c>
      <c r="J122" s="6">
        <f t="shared" si="6"/>
        <v>0.25515599999999999</v>
      </c>
      <c r="K122" s="5" t="s">
        <v>529</v>
      </c>
      <c r="L122" s="36">
        <v>0.27068999999999999</v>
      </c>
      <c r="M122" s="6">
        <f t="shared" si="7"/>
        <v>0.32482799999999995</v>
      </c>
    </row>
    <row r="123" spans="2:13" x14ac:dyDescent="0.25">
      <c r="B123" s="7" t="s">
        <v>391</v>
      </c>
      <c r="C123" s="35">
        <v>0.27495000000000003</v>
      </c>
      <c r="D123" s="35">
        <f t="shared" si="4"/>
        <v>0.32994000000000001</v>
      </c>
      <c r="E123" s="4" t="s">
        <v>438</v>
      </c>
      <c r="F123" s="35">
        <v>1.2907599999999999</v>
      </c>
      <c r="G123" s="35">
        <f t="shared" si="5"/>
        <v>1.5489119999999998</v>
      </c>
      <c r="H123" s="7" t="s">
        <v>484</v>
      </c>
      <c r="I123" s="35">
        <v>0.55630000000000002</v>
      </c>
      <c r="J123" s="8">
        <f t="shared" si="6"/>
        <v>0.66756000000000004</v>
      </c>
      <c r="K123" s="7" t="s">
        <v>530</v>
      </c>
      <c r="L123" s="35">
        <v>0.27048</v>
      </c>
      <c r="M123" s="8">
        <f t="shared" si="7"/>
        <v>0.32457599999999998</v>
      </c>
    </row>
    <row r="124" spans="2:13" x14ac:dyDescent="0.25">
      <c r="B124" s="5" t="s">
        <v>392</v>
      </c>
      <c r="C124" s="36">
        <v>1.83582</v>
      </c>
      <c r="D124" s="36">
        <f t="shared" si="4"/>
        <v>2.2029839999999998</v>
      </c>
      <c r="E124" s="3" t="s">
        <v>439</v>
      </c>
      <c r="F124" s="36">
        <v>8.5750000000000007E-2</v>
      </c>
      <c r="G124" s="36">
        <f t="shared" si="5"/>
        <v>0.10290000000000001</v>
      </c>
      <c r="H124" s="5" t="s">
        <v>485</v>
      </c>
      <c r="I124" s="36">
        <v>0.42253000000000002</v>
      </c>
      <c r="J124" s="6">
        <f t="shared" si="6"/>
        <v>0.50703600000000004</v>
      </c>
      <c r="K124" s="5" t="s">
        <v>531</v>
      </c>
      <c r="L124" s="36">
        <v>0.51366999999999996</v>
      </c>
      <c r="M124" s="6">
        <f t="shared" si="7"/>
        <v>0.61640399999999995</v>
      </c>
    </row>
    <row r="125" spans="2:13" x14ac:dyDescent="0.25">
      <c r="B125" s="7" t="s">
        <v>393</v>
      </c>
      <c r="C125" s="35">
        <v>0.31859999999999999</v>
      </c>
      <c r="D125" s="35">
        <f t="shared" si="4"/>
        <v>0.38231999999999999</v>
      </c>
      <c r="E125" s="4" t="s">
        <v>440</v>
      </c>
      <c r="F125" s="35">
        <v>0.94423999999999997</v>
      </c>
      <c r="G125" s="35">
        <f t="shared" si="5"/>
        <v>1.1330879999999999</v>
      </c>
      <c r="H125" s="7" t="s">
        <v>486</v>
      </c>
      <c r="I125" s="35">
        <v>0.33260000000000001</v>
      </c>
      <c r="J125" s="8">
        <f t="shared" si="6"/>
        <v>0.39911999999999997</v>
      </c>
      <c r="K125" s="7" t="s">
        <v>532</v>
      </c>
      <c r="L125" s="35">
        <v>0.51449</v>
      </c>
      <c r="M125" s="8">
        <f t="shared" si="7"/>
        <v>0.61738799999999994</v>
      </c>
    </row>
    <row r="126" spans="2:13" x14ac:dyDescent="0.25">
      <c r="B126" s="5" t="s">
        <v>394</v>
      </c>
      <c r="C126" s="36">
        <v>0.21790999999999999</v>
      </c>
      <c r="D126" s="36">
        <f t="shared" si="4"/>
        <v>0.261492</v>
      </c>
      <c r="E126" s="3" t="s">
        <v>441</v>
      </c>
      <c r="F126" s="36">
        <v>1.00271</v>
      </c>
      <c r="G126" s="36">
        <f t="shared" si="5"/>
        <v>1.203252</v>
      </c>
      <c r="H126" s="5" t="s">
        <v>487</v>
      </c>
      <c r="I126" s="36">
        <v>0.43043999999999999</v>
      </c>
      <c r="J126" s="6">
        <f t="shared" si="6"/>
        <v>0.51652799999999999</v>
      </c>
      <c r="K126" s="5" t="s">
        <v>533</v>
      </c>
      <c r="L126" s="36">
        <v>0.52139000000000002</v>
      </c>
      <c r="M126" s="6">
        <f t="shared" si="7"/>
        <v>0.625668</v>
      </c>
    </row>
    <row r="127" spans="2:13" x14ac:dyDescent="0.25">
      <c r="B127" s="7" t="s">
        <v>395</v>
      </c>
      <c r="C127" s="35">
        <v>0.44851999999999997</v>
      </c>
      <c r="D127" s="35">
        <f t="shared" si="4"/>
        <v>0.53822399999999992</v>
      </c>
      <c r="E127" s="4" t="s">
        <v>442</v>
      </c>
      <c r="F127" s="35">
        <v>0.20369999999999999</v>
      </c>
      <c r="G127" s="35">
        <f t="shared" si="5"/>
        <v>0.24443999999999999</v>
      </c>
      <c r="H127" s="7" t="s">
        <v>488</v>
      </c>
      <c r="I127" s="35">
        <v>0.40914</v>
      </c>
      <c r="J127" s="8">
        <f t="shared" si="6"/>
        <v>0.49096799999999996</v>
      </c>
      <c r="K127" s="7" t="s">
        <v>534</v>
      </c>
      <c r="L127" s="35">
        <v>5.4699999999999999E-2</v>
      </c>
      <c r="M127" s="8">
        <f t="shared" si="7"/>
        <v>6.563999999999999E-2</v>
      </c>
    </row>
    <row r="128" spans="2:13" x14ac:dyDescent="0.25">
      <c r="B128" s="5" t="s">
        <v>396</v>
      </c>
      <c r="C128" s="36">
        <v>1.0707100000000001</v>
      </c>
      <c r="D128" s="36">
        <f t="shared" si="4"/>
        <v>1.2848520000000001</v>
      </c>
      <c r="E128" s="3" t="s">
        <v>443</v>
      </c>
      <c r="F128" s="36">
        <v>4.0678000000000001</v>
      </c>
      <c r="G128" s="36">
        <f t="shared" si="5"/>
        <v>4.8813599999999999</v>
      </c>
      <c r="H128" s="5" t="s">
        <v>489</v>
      </c>
      <c r="I128" s="36">
        <v>0.52058000000000004</v>
      </c>
      <c r="J128" s="6">
        <f t="shared" si="6"/>
        <v>0.62469600000000003</v>
      </c>
      <c r="K128" s="5" t="s">
        <v>535</v>
      </c>
      <c r="L128" s="36">
        <v>0.50270999999999999</v>
      </c>
      <c r="M128" s="6">
        <f t="shared" si="7"/>
        <v>0.60325200000000001</v>
      </c>
    </row>
    <row r="129" spans="2:13" x14ac:dyDescent="0.25">
      <c r="B129" s="7" t="s">
        <v>397</v>
      </c>
      <c r="C129" s="35">
        <v>0.81147999999999998</v>
      </c>
      <c r="D129" s="35">
        <f t="shared" si="4"/>
        <v>0.97377599999999997</v>
      </c>
      <c r="E129" s="4" t="s">
        <v>444</v>
      </c>
      <c r="F129" s="35">
        <v>4.1090000000000002E-2</v>
      </c>
      <c r="G129" s="35">
        <f t="shared" si="5"/>
        <v>4.9307999999999998E-2</v>
      </c>
      <c r="H129" s="7" t="s">
        <v>490</v>
      </c>
      <c r="I129" s="35">
        <v>0.18093999999999999</v>
      </c>
      <c r="J129" s="8">
        <f t="shared" si="6"/>
        <v>0.21712799999999999</v>
      </c>
      <c r="K129" s="7" t="s">
        <v>536</v>
      </c>
      <c r="L129" s="35">
        <v>0.49642999999999998</v>
      </c>
      <c r="M129" s="8">
        <f t="shared" si="7"/>
        <v>0.59571599999999991</v>
      </c>
    </row>
    <row r="130" spans="2:13" x14ac:dyDescent="0.25">
      <c r="B130" s="5" t="s">
        <v>398</v>
      </c>
      <c r="C130" s="36">
        <v>6.3630000000000006E-2</v>
      </c>
      <c r="D130" s="36">
        <f t="shared" si="4"/>
        <v>7.6356000000000007E-2</v>
      </c>
      <c r="E130" s="3" t="s">
        <v>444</v>
      </c>
      <c r="F130" s="36">
        <v>3.8460000000000001E-2</v>
      </c>
      <c r="G130" s="36">
        <f t="shared" si="5"/>
        <v>4.6151999999999999E-2</v>
      </c>
      <c r="H130" s="5" t="s">
        <v>491</v>
      </c>
      <c r="I130" s="36">
        <v>7.9899999999999999E-2</v>
      </c>
      <c r="J130" s="6">
        <f t="shared" si="6"/>
        <v>9.5879999999999993E-2</v>
      </c>
      <c r="K130" s="5" t="s">
        <v>537</v>
      </c>
      <c r="L130" s="36">
        <v>0.49825000000000003</v>
      </c>
      <c r="M130" s="6">
        <f t="shared" si="7"/>
        <v>0.59789999999999999</v>
      </c>
    </row>
    <row r="131" spans="2:13" x14ac:dyDescent="0.25">
      <c r="B131" s="7" t="s">
        <v>399</v>
      </c>
      <c r="C131" s="35">
        <v>7.7030000000000001E-2</v>
      </c>
      <c r="D131" s="35">
        <f t="shared" si="4"/>
        <v>9.2436000000000004E-2</v>
      </c>
      <c r="E131" s="4" t="s">
        <v>445</v>
      </c>
      <c r="F131" s="35">
        <v>3.8249999999999999E-2</v>
      </c>
      <c r="G131" s="35">
        <f t="shared" si="5"/>
        <v>4.5899999999999996E-2</v>
      </c>
      <c r="H131" s="7" t="s">
        <v>492</v>
      </c>
      <c r="I131" s="35">
        <v>8.6650000000000005E-2</v>
      </c>
      <c r="J131" s="8">
        <f t="shared" si="6"/>
        <v>0.10398</v>
      </c>
      <c r="K131" s="7" t="s">
        <v>538</v>
      </c>
      <c r="L131" s="35">
        <v>0.87156999999999996</v>
      </c>
      <c r="M131" s="8">
        <f t="shared" si="7"/>
        <v>1.0458839999999998</v>
      </c>
    </row>
    <row r="132" spans="2:13" x14ac:dyDescent="0.25">
      <c r="B132" s="5" t="s">
        <v>400</v>
      </c>
      <c r="C132" s="36">
        <v>1.711E-2</v>
      </c>
      <c r="D132" s="36">
        <f t="shared" si="4"/>
        <v>2.0531999999999998E-2</v>
      </c>
      <c r="E132" s="3" t="s">
        <v>446</v>
      </c>
      <c r="F132" s="36">
        <v>3.8460000000000001E-2</v>
      </c>
      <c r="G132" s="36">
        <f t="shared" si="5"/>
        <v>4.6151999999999999E-2</v>
      </c>
      <c r="H132" s="5" t="s">
        <v>493</v>
      </c>
      <c r="I132" s="36">
        <v>0.22078999999999999</v>
      </c>
      <c r="J132" s="6">
        <f t="shared" si="6"/>
        <v>0.26494799999999996</v>
      </c>
      <c r="K132" s="5" t="s">
        <v>539</v>
      </c>
      <c r="L132" s="36">
        <v>8.7580000000000005E-2</v>
      </c>
      <c r="M132" s="6">
        <f t="shared" si="7"/>
        <v>0.10509600000000001</v>
      </c>
    </row>
    <row r="133" spans="2:13" x14ac:dyDescent="0.25">
      <c r="B133" s="14" t="s">
        <v>401</v>
      </c>
      <c r="C133" s="37">
        <v>2.1770000000000001E-2</v>
      </c>
      <c r="D133" s="35">
        <f t="shared" si="4"/>
        <v>2.6124000000000001E-2</v>
      </c>
      <c r="E133" s="20" t="s">
        <v>447</v>
      </c>
      <c r="F133" s="37">
        <v>0.20247999999999999</v>
      </c>
      <c r="G133" s="35">
        <f t="shared" si="5"/>
        <v>0.24297599999999997</v>
      </c>
      <c r="H133" s="14" t="s">
        <v>494</v>
      </c>
      <c r="I133" s="37">
        <v>4.0678000000000001</v>
      </c>
      <c r="J133" s="8">
        <f t="shared" si="6"/>
        <v>4.8813599999999999</v>
      </c>
      <c r="K133" s="14" t="s">
        <v>540</v>
      </c>
      <c r="L133" s="37">
        <v>0.10261000000000001</v>
      </c>
      <c r="M133" s="8">
        <f t="shared" si="7"/>
        <v>0.12313200000000001</v>
      </c>
    </row>
    <row r="134" spans="2:13" x14ac:dyDescent="0.25">
      <c r="B134" s="5" t="s">
        <v>402</v>
      </c>
      <c r="C134" s="36">
        <v>0.74490000000000001</v>
      </c>
      <c r="D134" s="36">
        <f t="shared" si="4"/>
        <v>0.89388000000000001</v>
      </c>
      <c r="E134" s="3" t="s">
        <v>448</v>
      </c>
      <c r="F134" s="36">
        <v>0.17344999999999999</v>
      </c>
      <c r="G134" s="36">
        <f t="shared" si="5"/>
        <v>0.20813999999999999</v>
      </c>
      <c r="H134" s="5" t="s">
        <v>495</v>
      </c>
      <c r="I134" s="36">
        <v>0.46942</v>
      </c>
      <c r="J134" s="6">
        <f t="shared" si="6"/>
        <v>0.56330400000000003</v>
      </c>
      <c r="K134" s="5" t="s">
        <v>541</v>
      </c>
      <c r="L134" s="36">
        <v>0.10179000000000001</v>
      </c>
      <c r="M134" s="6">
        <f t="shared" si="7"/>
        <v>0.12214800000000001</v>
      </c>
    </row>
    <row r="135" spans="2:13" x14ac:dyDescent="0.25">
      <c r="B135" s="7" t="s">
        <v>403</v>
      </c>
      <c r="C135" s="35">
        <v>0.39999000000000001</v>
      </c>
      <c r="D135" s="35">
        <f t="shared" si="4"/>
        <v>0.47998799999999997</v>
      </c>
      <c r="E135" s="4" t="s">
        <v>449</v>
      </c>
      <c r="F135" s="35">
        <v>0.18346999999999999</v>
      </c>
      <c r="G135" s="35">
        <f t="shared" si="5"/>
        <v>0.220164</v>
      </c>
      <c r="H135" s="7" t="s">
        <v>496</v>
      </c>
      <c r="I135" s="35">
        <v>0.29099000000000003</v>
      </c>
      <c r="J135" s="8">
        <f t="shared" si="6"/>
        <v>0.349188</v>
      </c>
      <c r="K135" s="7" t="s">
        <v>542</v>
      </c>
      <c r="L135" s="35">
        <v>0.88415999999999995</v>
      </c>
      <c r="M135" s="8">
        <f t="shared" si="7"/>
        <v>1.0609919999999999</v>
      </c>
    </row>
    <row r="136" spans="2:13" x14ac:dyDescent="0.25">
      <c r="B136" s="5" t="s">
        <v>404</v>
      </c>
      <c r="C136" s="36">
        <v>0.23841000000000001</v>
      </c>
      <c r="D136" s="36">
        <f t="shared" si="4"/>
        <v>0.28609200000000001</v>
      </c>
      <c r="E136" s="3" t="s">
        <v>450</v>
      </c>
      <c r="F136" s="36">
        <v>2.0053200000000002</v>
      </c>
      <c r="G136" s="36">
        <f t="shared" si="5"/>
        <v>2.4063840000000001</v>
      </c>
      <c r="H136" s="5" t="s">
        <v>497</v>
      </c>
      <c r="I136" s="36">
        <v>0.49215999999999999</v>
      </c>
      <c r="J136" s="6">
        <f t="shared" si="6"/>
        <v>0.59059200000000001</v>
      </c>
      <c r="K136" s="5" t="s">
        <v>543</v>
      </c>
      <c r="L136" s="36">
        <v>0.51551000000000002</v>
      </c>
      <c r="M136" s="6">
        <f t="shared" si="7"/>
        <v>0.61861200000000005</v>
      </c>
    </row>
    <row r="137" spans="2:13" x14ac:dyDescent="0.25">
      <c r="B137" s="7" t="s">
        <v>405</v>
      </c>
      <c r="C137" s="35">
        <v>0.24227000000000001</v>
      </c>
      <c r="D137" s="35">
        <f t="shared" si="4"/>
        <v>0.29072399999999998</v>
      </c>
      <c r="E137" s="4" t="s">
        <v>451</v>
      </c>
      <c r="F137" s="35">
        <v>0.17344999999999999</v>
      </c>
      <c r="G137" s="35">
        <f t="shared" si="5"/>
        <v>0.20813999999999999</v>
      </c>
      <c r="H137" s="7" t="s">
        <v>498</v>
      </c>
      <c r="I137" s="35">
        <v>0.54493999999999998</v>
      </c>
      <c r="J137" s="8">
        <f t="shared" si="6"/>
        <v>0.65392799999999995</v>
      </c>
      <c r="K137" s="7" t="s">
        <v>544</v>
      </c>
      <c r="L137" s="35">
        <v>0.60848000000000002</v>
      </c>
      <c r="M137" s="8">
        <f t="shared" si="7"/>
        <v>0.73017600000000005</v>
      </c>
    </row>
    <row r="138" spans="2:13" x14ac:dyDescent="0.25">
      <c r="B138" s="5" t="s">
        <v>406</v>
      </c>
      <c r="C138" s="36">
        <v>1.142E-2</v>
      </c>
      <c r="D138" s="36">
        <f t="shared" si="4"/>
        <v>1.3703999999999999E-2</v>
      </c>
      <c r="E138" s="3" t="s">
        <v>452</v>
      </c>
      <c r="F138" s="36">
        <v>0.43592999999999998</v>
      </c>
      <c r="G138" s="36">
        <f t="shared" si="5"/>
        <v>0.52311599999999991</v>
      </c>
      <c r="H138" s="5" t="s">
        <v>499</v>
      </c>
      <c r="I138" s="36">
        <v>5.1040000000000002E-2</v>
      </c>
      <c r="J138" s="6">
        <f t="shared" si="6"/>
        <v>6.1247999999999997E-2</v>
      </c>
      <c r="K138" s="5" t="s">
        <v>545</v>
      </c>
      <c r="L138" s="36">
        <v>0.61680000000000001</v>
      </c>
      <c r="M138" s="6">
        <f t="shared" si="7"/>
        <v>0.74016000000000004</v>
      </c>
    </row>
    <row r="139" spans="2:13" x14ac:dyDescent="0.25">
      <c r="B139" s="7" t="s">
        <v>407</v>
      </c>
      <c r="C139" s="35">
        <v>1.064E-2</v>
      </c>
      <c r="D139" s="35">
        <f t="shared" si="4"/>
        <v>1.2768E-2</v>
      </c>
      <c r="E139" s="4" t="s">
        <v>453</v>
      </c>
      <c r="F139" s="35">
        <v>8.7370000000000003E-2</v>
      </c>
      <c r="G139" s="35">
        <f t="shared" si="5"/>
        <v>0.10484400000000001</v>
      </c>
      <c r="H139" s="7" t="s">
        <v>500</v>
      </c>
      <c r="I139" s="35">
        <v>4.3459999999999999E-2</v>
      </c>
      <c r="J139" s="8">
        <f t="shared" si="6"/>
        <v>5.2151999999999997E-2</v>
      </c>
      <c r="K139" s="7" t="s">
        <v>546</v>
      </c>
      <c r="L139" s="35">
        <v>0.65761000000000003</v>
      </c>
      <c r="M139" s="8">
        <f t="shared" si="7"/>
        <v>0.78913200000000006</v>
      </c>
    </row>
    <row r="140" spans="2:13" x14ac:dyDescent="0.25">
      <c r="B140" s="5" t="s">
        <v>408</v>
      </c>
      <c r="C140" s="36">
        <v>2.64E-2</v>
      </c>
      <c r="D140" s="36">
        <f t="shared" si="4"/>
        <v>3.168E-2</v>
      </c>
      <c r="E140" s="3" t="s">
        <v>454</v>
      </c>
      <c r="F140" s="36">
        <v>6.2780000000000002E-2</v>
      </c>
      <c r="G140" s="36">
        <f t="shared" si="5"/>
        <v>7.5336E-2</v>
      </c>
      <c r="H140" s="5" t="s">
        <v>501</v>
      </c>
      <c r="I140" s="36">
        <v>0.62431999999999999</v>
      </c>
      <c r="J140" s="6">
        <f t="shared" si="6"/>
        <v>0.74918399999999996</v>
      </c>
      <c r="K140" s="5" t="s">
        <v>547</v>
      </c>
      <c r="L140" s="36">
        <v>0.51529999999999998</v>
      </c>
      <c r="M140" s="6">
        <f t="shared" si="7"/>
        <v>0.61835999999999991</v>
      </c>
    </row>
    <row r="141" spans="2:13" x14ac:dyDescent="0.25">
      <c r="B141" s="7" t="s">
        <v>409</v>
      </c>
      <c r="C141" s="35">
        <v>2.639E-2</v>
      </c>
      <c r="D141" s="35">
        <f t="shared" si="4"/>
        <v>3.1668000000000002E-2</v>
      </c>
      <c r="E141" s="4" t="s">
        <v>455</v>
      </c>
      <c r="F141" s="35">
        <v>1.4608699999999999</v>
      </c>
      <c r="G141" s="35">
        <f t="shared" si="5"/>
        <v>1.7530439999999998</v>
      </c>
      <c r="H141" s="7" t="s">
        <v>502</v>
      </c>
      <c r="I141" s="35">
        <v>0.15010999999999999</v>
      </c>
      <c r="J141" s="8">
        <f t="shared" si="6"/>
        <v>0.18013199999999999</v>
      </c>
      <c r="K141" s="7" t="s">
        <v>548</v>
      </c>
      <c r="L141" s="35">
        <v>8.6370000000000002E-2</v>
      </c>
      <c r="M141" s="8">
        <f t="shared" si="7"/>
        <v>0.103644</v>
      </c>
    </row>
    <row r="142" spans="2:13" x14ac:dyDescent="0.25">
      <c r="B142" s="5" t="s">
        <v>410</v>
      </c>
      <c r="C142" s="36">
        <v>2.656E-2</v>
      </c>
      <c r="D142" s="36">
        <f t="shared" si="4"/>
        <v>3.1871999999999998E-2</v>
      </c>
      <c r="E142" s="3" t="s">
        <v>456</v>
      </c>
      <c r="F142" s="36">
        <v>2.6069999999999999E-2</v>
      </c>
      <c r="G142" s="36">
        <f t="shared" si="5"/>
        <v>3.1283999999999999E-2</v>
      </c>
      <c r="H142" s="5" t="s">
        <v>503</v>
      </c>
      <c r="I142" s="36">
        <v>5.348E-2</v>
      </c>
      <c r="J142" s="6">
        <f t="shared" si="6"/>
        <v>6.4175999999999997E-2</v>
      </c>
      <c r="K142" s="5" t="s">
        <v>549</v>
      </c>
      <c r="L142" s="36">
        <v>0.45379999999999998</v>
      </c>
      <c r="M142" s="6">
        <f t="shared" si="7"/>
        <v>0.54455999999999993</v>
      </c>
    </row>
    <row r="143" spans="2:13" x14ac:dyDescent="0.25">
      <c r="B143" s="7" t="s">
        <v>411</v>
      </c>
      <c r="C143" s="35">
        <v>2.656E-2</v>
      </c>
      <c r="D143" s="35">
        <f t="shared" si="4"/>
        <v>3.1871999999999998E-2</v>
      </c>
      <c r="E143" s="4" t="s">
        <v>457</v>
      </c>
      <c r="F143" s="35">
        <v>2.5870000000000001E-2</v>
      </c>
      <c r="G143" s="35">
        <f t="shared" si="5"/>
        <v>3.1043999999999999E-2</v>
      </c>
      <c r="H143" s="7" t="s">
        <v>504</v>
      </c>
      <c r="I143" s="35">
        <v>0.39146999999999998</v>
      </c>
      <c r="J143" s="8">
        <f t="shared" si="6"/>
        <v>0.46976399999999996</v>
      </c>
      <c r="K143" s="7" t="s">
        <v>550</v>
      </c>
      <c r="L143" s="35">
        <v>0.50739000000000001</v>
      </c>
      <c r="M143" s="8">
        <f t="shared" si="7"/>
        <v>0.60886799999999996</v>
      </c>
    </row>
    <row r="144" spans="2:13" x14ac:dyDescent="0.25">
      <c r="B144" s="5" t="s">
        <v>412</v>
      </c>
      <c r="C144" s="36">
        <v>2.6610000000000002E-2</v>
      </c>
      <c r="D144" s="36">
        <f t="shared" si="4"/>
        <v>3.1932000000000002E-2</v>
      </c>
      <c r="E144" s="3" t="s">
        <v>458</v>
      </c>
      <c r="F144" s="36">
        <v>9.7729999999999997E-2</v>
      </c>
      <c r="G144" s="36">
        <f t="shared" si="5"/>
        <v>0.11727599999999999</v>
      </c>
      <c r="H144" s="5" t="s">
        <v>505</v>
      </c>
      <c r="I144" s="36">
        <v>0.23991999999999999</v>
      </c>
      <c r="J144" s="6">
        <f t="shared" si="6"/>
        <v>0.28790399999999999</v>
      </c>
      <c r="K144" s="5" t="s">
        <v>551</v>
      </c>
      <c r="L144" s="36">
        <v>0.51002000000000003</v>
      </c>
      <c r="M144" s="6">
        <f t="shared" si="7"/>
        <v>0.61202400000000001</v>
      </c>
    </row>
    <row r="145" spans="2:13" x14ac:dyDescent="0.25">
      <c r="B145" s="7" t="s">
        <v>413</v>
      </c>
      <c r="C145" s="35">
        <v>2.3699999999999999E-2</v>
      </c>
      <c r="D145" s="35">
        <f t="shared" si="4"/>
        <v>2.8439999999999997E-2</v>
      </c>
      <c r="E145" s="4" t="s">
        <v>459</v>
      </c>
      <c r="F145" s="35">
        <v>0.12837999999999999</v>
      </c>
      <c r="G145" s="35">
        <f t="shared" si="5"/>
        <v>0.154056</v>
      </c>
      <c r="H145" s="7" t="s">
        <v>506</v>
      </c>
      <c r="I145" s="35">
        <v>0.33687</v>
      </c>
      <c r="J145" s="8">
        <f t="shared" si="6"/>
        <v>0.40424399999999999</v>
      </c>
      <c r="K145" s="7" t="s">
        <v>552</v>
      </c>
      <c r="L145" s="35">
        <v>0.53559999999999997</v>
      </c>
      <c r="M145" s="8">
        <f t="shared" si="7"/>
        <v>0.64271999999999996</v>
      </c>
    </row>
    <row r="146" spans="2:13" x14ac:dyDescent="0.25">
      <c r="B146" s="5" t="s">
        <v>414</v>
      </c>
      <c r="C146" s="36">
        <v>2.4109999999999999E-2</v>
      </c>
      <c r="D146" s="36">
        <f t="shared" si="4"/>
        <v>2.8931999999999999E-2</v>
      </c>
      <c r="E146" s="3" t="s">
        <v>460</v>
      </c>
      <c r="F146" s="36">
        <v>0.13589999999999999</v>
      </c>
      <c r="G146" s="36">
        <f t="shared" si="5"/>
        <v>0.16307999999999997</v>
      </c>
      <c r="H146" s="5" t="s">
        <v>507</v>
      </c>
      <c r="I146" s="36">
        <v>5.4679000000000002</v>
      </c>
      <c r="J146" s="6">
        <f t="shared" si="6"/>
        <v>6.5614800000000004</v>
      </c>
      <c r="K146" s="5" t="s">
        <v>553</v>
      </c>
      <c r="L146" s="36">
        <v>0.38944000000000001</v>
      </c>
      <c r="M146" s="6">
        <f t="shared" si="7"/>
        <v>0.46732799999999997</v>
      </c>
    </row>
    <row r="147" spans="2:13" x14ac:dyDescent="0.25">
      <c r="B147" s="7" t="s">
        <v>415</v>
      </c>
      <c r="C147" s="35">
        <v>0.61882999999999999</v>
      </c>
      <c r="D147" s="35">
        <f t="shared" si="4"/>
        <v>0.74259599999999992</v>
      </c>
      <c r="E147" s="4" t="s">
        <v>461</v>
      </c>
      <c r="F147" s="35">
        <v>3.6920000000000001E-2</v>
      </c>
      <c r="G147" s="35">
        <f t="shared" si="5"/>
        <v>4.4304000000000003E-2</v>
      </c>
      <c r="H147" s="7" t="s">
        <v>508</v>
      </c>
      <c r="I147" s="35">
        <v>2.0001899999999999</v>
      </c>
      <c r="J147" s="8">
        <f t="shared" si="6"/>
        <v>2.4002279999999998</v>
      </c>
      <c r="K147" s="7" t="s">
        <v>554</v>
      </c>
      <c r="L147" s="35">
        <v>0.11801</v>
      </c>
      <c r="M147" s="8">
        <f t="shared" si="7"/>
        <v>0.14161199999999999</v>
      </c>
    </row>
    <row r="148" spans="2:13" x14ac:dyDescent="0.25">
      <c r="B148" s="5" t="s">
        <v>416</v>
      </c>
      <c r="C148" s="36">
        <v>0.19617999999999999</v>
      </c>
      <c r="D148" s="36">
        <f t="shared" si="4"/>
        <v>0.23541599999999999</v>
      </c>
      <c r="E148" s="3" t="s">
        <v>462</v>
      </c>
      <c r="F148" s="36">
        <v>7.9869999999999997E-2</v>
      </c>
      <c r="G148" s="36">
        <f t="shared" si="5"/>
        <v>9.5843999999999999E-2</v>
      </c>
      <c r="H148" s="5" t="s">
        <v>509</v>
      </c>
      <c r="I148" s="36">
        <v>0.63304000000000005</v>
      </c>
      <c r="J148" s="6">
        <f t="shared" si="6"/>
        <v>0.75964799999999999</v>
      </c>
      <c r="K148" s="5" t="s">
        <v>555</v>
      </c>
      <c r="L148" s="36">
        <v>0.53297000000000005</v>
      </c>
      <c r="M148" s="6">
        <f t="shared" si="7"/>
        <v>0.63956400000000002</v>
      </c>
    </row>
    <row r="149" spans="2:13" x14ac:dyDescent="0.25">
      <c r="B149" s="7" t="s">
        <v>417</v>
      </c>
      <c r="C149" s="35">
        <v>0.22176000000000001</v>
      </c>
      <c r="D149" s="35">
        <f t="shared" si="4"/>
        <v>0.26611200000000002</v>
      </c>
      <c r="E149" s="4" t="s">
        <v>463</v>
      </c>
      <c r="F149" s="35">
        <v>9.8949999999999996E-2</v>
      </c>
      <c r="G149" s="35">
        <f t="shared" si="5"/>
        <v>0.11873999999999998</v>
      </c>
      <c r="H149" s="7" t="s">
        <v>510</v>
      </c>
      <c r="I149" s="35">
        <v>0.62126000000000003</v>
      </c>
      <c r="J149" s="8">
        <f t="shared" si="6"/>
        <v>0.74551200000000006</v>
      </c>
      <c r="K149" s="7" t="s">
        <v>556</v>
      </c>
      <c r="L149" s="35">
        <v>0.65436000000000005</v>
      </c>
      <c r="M149" s="8">
        <f t="shared" si="7"/>
        <v>0.78523200000000004</v>
      </c>
    </row>
    <row r="150" spans="2:13" x14ac:dyDescent="0.25">
      <c r="B150" s="5" t="s">
        <v>418</v>
      </c>
      <c r="C150" s="36">
        <v>0.22522</v>
      </c>
      <c r="D150" s="36">
        <f t="shared" si="4"/>
        <v>0.270264</v>
      </c>
      <c r="E150" s="3" t="s">
        <v>464</v>
      </c>
      <c r="F150" s="36">
        <v>0.10098</v>
      </c>
      <c r="G150" s="36">
        <f t="shared" si="5"/>
        <v>0.12117599999999999</v>
      </c>
      <c r="H150" s="5" t="s">
        <v>511</v>
      </c>
      <c r="I150" s="36">
        <v>0.64075000000000004</v>
      </c>
      <c r="J150" s="6">
        <f t="shared" si="6"/>
        <v>0.76890000000000003</v>
      </c>
      <c r="K150" s="5" t="s">
        <v>557</v>
      </c>
      <c r="L150" s="36">
        <v>0.57843999999999995</v>
      </c>
      <c r="M150" s="6">
        <f t="shared" si="7"/>
        <v>0.69412799999999997</v>
      </c>
    </row>
    <row r="151" spans="2:13" x14ac:dyDescent="0.25">
      <c r="B151" s="12" t="s">
        <v>419</v>
      </c>
      <c r="C151" s="35">
        <v>0.19375000000000001</v>
      </c>
      <c r="D151" s="35">
        <f t="shared" si="4"/>
        <v>0.23249999999999998</v>
      </c>
      <c r="E151" s="19" t="s">
        <v>465</v>
      </c>
      <c r="F151" s="35">
        <v>0.40699000000000002</v>
      </c>
      <c r="G151" s="35">
        <f t="shared" si="5"/>
        <v>0.48838799999999999</v>
      </c>
      <c r="H151" s="12" t="s">
        <v>512</v>
      </c>
      <c r="I151" s="35">
        <v>0.63668999999999998</v>
      </c>
      <c r="J151" s="8">
        <f t="shared" si="6"/>
        <v>0.76402799999999993</v>
      </c>
      <c r="K151" s="12" t="s">
        <v>558</v>
      </c>
      <c r="L151" s="35">
        <v>0.62170000000000003</v>
      </c>
      <c r="M151" s="8">
        <f t="shared" si="7"/>
        <v>0.74604000000000004</v>
      </c>
    </row>
    <row r="152" spans="2:13" x14ac:dyDescent="0.25">
      <c r="B152" s="5" t="s">
        <v>420</v>
      </c>
      <c r="C152" s="36">
        <v>0.25033</v>
      </c>
      <c r="D152" s="36">
        <f t="shared" si="4"/>
        <v>0.300396</v>
      </c>
      <c r="E152" s="3" t="s">
        <v>466</v>
      </c>
      <c r="F152" s="36">
        <v>0.20433999999999999</v>
      </c>
      <c r="G152" s="36">
        <f t="shared" si="5"/>
        <v>0.24520799999999998</v>
      </c>
      <c r="H152" s="5" t="s">
        <v>513</v>
      </c>
      <c r="I152" s="36">
        <v>0.79990000000000006</v>
      </c>
      <c r="J152" s="6">
        <f t="shared" si="6"/>
        <v>0.95988000000000007</v>
      </c>
      <c r="K152" s="5" t="s">
        <v>559</v>
      </c>
      <c r="L152" s="36">
        <v>0.53783999999999998</v>
      </c>
      <c r="M152" s="6">
        <f t="shared" si="7"/>
        <v>0.64540799999999998</v>
      </c>
    </row>
    <row r="153" spans="2:13" x14ac:dyDescent="0.25">
      <c r="B153" s="7" t="s">
        <v>421</v>
      </c>
      <c r="C153" s="35">
        <v>0.18795000000000001</v>
      </c>
      <c r="D153" s="35">
        <f t="shared" si="4"/>
        <v>0.22553999999999999</v>
      </c>
      <c r="E153" s="4" t="s">
        <v>467</v>
      </c>
      <c r="F153" s="35">
        <v>0.55854000000000004</v>
      </c>
      <c r="G153" s="35">
        <f t="shared" si="5"/>
        <v>0.67024800000000007</v>
      </c>
      <c r="H153" s="7" t="s">
        <v>514</v>
      </c>
      <c r="I153" s="35">
        <v>0.91013999999999995</v>
      </c>
      <c r="J153" s="8">
        <f t="shared" si="6"/>
        <v>1.0921679999999998</v>
      </c>
      <c r="K153" s="7" t="s">
        <v>560</v>
      </c>
      <c r="L153" s="35">
        <v>0.20105000000000001</v>
      </c>
      <c r="M153" s="8">
        <f t="shared" si="7"/>
        <v>0.24126</v>
      </c>
    </row>
    <row r="154" spans="2:13" x14ac:dyDescent="0.25">
      <c r="B154" s="5" t="s">
        <v>422</v>
      </c>
      <c r="C154" s="36">
        <v>0.11634</v>
      </c>
      <c r="D154" s="36">
        <f t="shared" si="4"/>
        <v>0.13960799999999998</v>
      </c>
      <c r="E154" s="3" t="s">
        <v>468</v>
      </c>
      <c r="F154" s="36">
        <v>0.25161</v>
      </c>
      <c r="G154" s="36">
        <f t="shared" si="5"/>
        <v>0.30193199999999998</v>
      </c>
      <c r="H154" s="5" t="s">
        <v>515</v>
      </c>
      <c r="I154" s="36">
        <v>0.56016999999999995</v>
      </c>
      <c r="J154" s="6">
        <f t="shared" si="6"/>
        <v>0.67220399999999991</v>
      </c>
      <c r="K154" s="5" t="s">
        <v>561</v>
      </c>
      <c r="L154" s="36">
        <v>0.72175999999999996</v>
      </c>
      <c r="M154" s="6">
        <f t="shared" si="7"/>
        <v>0.86611199999999988</v>
      </c>
    </row>
    <row r="155" spans="2:13" x14ac:dyDescent="0.25">
      <c r="B155" s="7" t="s">
        <v>423</v>
      </c>
      <c r="C155" s="35">
        <v>0.20186999999999999</v>
      </c>
      <c r="D155" s="35">
        <f t="shared" si="4"/>
        <v>0.24224399999999999</v>
      </c>
      <c r="E155" s="4" t="s">
        <v>469</v>
      </c>
      <c r="F155" s="35">
        <v>6.6509799999999997</v>
      </c>
      <c r="G155" s="35">
        <f t="shared" si="5"/>
        <v>7.9811759999999996</v>
      </c>
      <c r="H155" s="7" t="s">
        <v>516</v>
      </c>
      <c r="I155" s="35">
        <v>0.13691</v>
      </c>
      <c r="J155" s="8">
        <f t="shared" si="6"/>
        <v>0.16429199999999999</v>
      </c>
      <c r="K155" s="7" t="s">
        <v>562</v>
      </c>
      <c r="L155" s="35">
        <v>0.50434000000000001</v>
      </c>
      <c r="M155" s="8">
        <f t="shared" si="7"/>
        <v>0.60520799999999997</v>
      </c>
    </row>
    <row r="156" spans="2:13" ht="15.75" thickBot="1" x14ac:dyDescent="0.3">
      <c r="B156" s="9" t="s">
        <v>424</v>
      </c>
      <c r="C156" s="38">
        <v>2.5659999999999999E-2</v>
      </c>
      <c r="D156" s="36">
        <f t="shared" si="4"/>
        <v>3.0791999999999996E-2</v>
      </c>
      <c r="E156" s="48" t="s">
        <v>470</v>
      </c>
      <c r="F156" s="38">
        <v>0.21226999999999999</v>
      </c>
      <c r="G156" s="36">
        <f t="shared" si="5"/>
        <v>0.25472399999999995</v>
      </c>
      <c r="H156" s="9" t="s">
        <v>517</v>
      </c>
      <c r="I156" s="38">
        <v>0.14299999999999999</v>
      </c>
      <c r="J156" s="6">
        <f t="shared" si="6"/>
        <v>0.17159999999999997</v>
      </c>
      <c r="K156" s="9" t="s">
        <v>563</v>
      </c>
      <c r="L156" s="38">
        <v>0.55589999999999995</v>
      </c>
      <c r="M156" s="6">
        <f t="shared" si="7"/>
        <v>0.6670799999999999</v>
      </c>
    </row>
    <row r="157" spans="2:13" ht="15.75" thickTop="1" x14ac:dyDescent="0.25"/>
    <row r="158" spans="2:13" ht="15.75" thickBot="1" x14ac:dyDescent="0.3"/>
    <row r="159" spans="2:13" ht="15.75" thickBot="1" x14ac:dyDescent="0.3">
      <c r="B159" s="21" t="s">
        <v>0</v>
      </c>
      <c r="C159" s="63" t="s">
        <v>1</v>
      </c>
      <c r="D159" s="71" t="s">
        <v>770</v>
      </c>
      <c r="E159" s="21" t="s">
        <v>0</v>
      </c>
      <c r="F159" s="63" t="s">
        <v>1</v>
      </c>
      <c r="G159" s="71" t="s">
        <v>770</v>
      </c>
      <c r="H159" s="21" t="s">
        <v>0</v>
      </c>
      <c r="I159" s="63" t="s">
        <v>1</v>
      </c>
      <c r="J159" s="71" t="s">
        <v>770</v>
      </c>
      <c r="K159" s="21" t="s">
        <v>0</v>
      </c>
      <c r="L159" s="74" t="s">
        <v>1</v>
      </c>
      <c r="M159" s="71" t="s">
        <v>770</v>
      </c>
    </row>
    <row r="160" spans="2:13" ht="15.75" thickTop="1" x14ac:dyDescent="0.25">
      <c r="B160" s="22" t="s">
        <v>564</v>
      </c>
      <c r="C160" s="55">
        <v>0.65373999999999999</v>
      </c>
      <c r="D160" s="36">
        <f>C160*1.2</f>
        <v>0.78448799999999996</v>
      </c>
      <c r="E160" s="22" t="s">
        <v>612</v>
      </c>
      <c r="F160" s="55">
        <v>0.13896</v>
      </c>
      <c r="G160" s="36">
        <f>F160*1.2</f>
        <v>0.16675199999999998</v>
      </c>
      <c r="H160" s="22" t="s">
        <v>660</v>
      </c>
      <c r="I160" s="55">
        <v>0.31657000000000002</v>
      </c>
      <c r="J160" s="6">
        <f>I160*1.2</f>
        <v>0.379884</v>
      </c>
      <c r="K160" s="22" t="s">
        <v>708</v>
      </c>
      <c r="L160" s="55">
        <v>0.92130000000000001</v>
      </c>
      <c r="M160" s="6">
        <f>L160*1.2</f>
        <v>1.1055599999999999</v>
      </c>
    </row>
    <row r="161" spans="2:13" x14ac:dyDescent="0.25">
      <c r="B161" s="23" t="s">
        <v>565</v>
      </c>
      <c r="C161" s="35">
        <v>0.58716000000000002</v>
      </c>
      <c r="D161" s="35">
        <f t="shared" ref="D161:D207" si="8">C161*1.2</f>
        <v>0.704592</v>
      </c>
      <c r="E161" s="23" t="s">
        <v>613</v>
      </c>
      <c r="F161" s="35">
        <v>0.35108</v>
      </c>
      <c r="G161" s="35">
        <f t="shared" ref="G161:G207" si="9">F161*1.2</f>
        <v>0.421296</v>
      </c>
      <c r="H161" s="23" t="s">
        <v>661</v>
      </c>
      <c r="I161" s="35">
        <v>0.28827000000000003</v>
      </c>
      <c r="J161" s="8">
        <f t="shared" ref="J161:J207" si="10">I161*1.2</f>
        <v>0.34592400000000001</v>
      </c>
      <c r="K161" s="23" t="s">
        <v>709</v>
      </c>
      <c r="L161" s="35">
        <v>5.1249999999999997E-2</v>
      </c>
      <c r="M161" s="8">
        <f t="shared" ref="M161:M207" si="11">L161*1.2</f>
        <v>6.1499999999999992E-2</v>
      </c>
    </row>
    <row r="162" spans="2:13" x14ac:dyDescent="0.25">
      <c r="B162" s="24" t="s">
        <v>566</v>
      </c>
      <c r="C162" s="36">
        <v>0.42746000000000001</v>
      </c>
      <c r="D162" s="36">
        <f t="shared" si="8"/>
        <v>0.51295199999999996</v>
      </c>
      <c r="E162" s="24" t="s">
        <v>614</v>
      </c>
      <c r="F162" s="36">
        <v>0.14693000000000001</v>
      </c>
      <c r="G162" s="36">
        <f t="shared" si="9"/>
        <v>0.176316</v>
      </c>
      <c r="H162" s="24" t="s">
        <v>662</v>
      </c>
      <c r="I162" s="36">
        <v>0.32329000000000002</v>
      </c>
      <c r="J162" s="6">
        <f t="shared" si="10"/>
        <v>0.38794800000000002</v>
      </c>
      <c r="K162" s="24" t="s">
        <v>710</v>
      </c>
      <c r="L162" s="36">
        <v>4.0678000000000001</v>
      </c>
      <c r="M162" s="6">
        <f t="shared" si="11"/>
        <v>4.8813599999999999</v>
      </c>
    </row>
    <row r="163" spans="2:13" x14ac:dyDescent="0.25">
      <c r="B163" s="23" t="s">
        <v>567</v>
      </c>
      <c r="C163" s="35">
        <v>0.17366000000000001</v>
      </c>
      <c r="D163" s="35">
        <f t="shared" si="8"/>
        <v>0.20839199999999999</v>
      </c>
      <c r="E163" s="23" t="s">
        <v>615</v>
      </c>
      <c r="F163" s="35">
        <v>0.22014</v>
      </c>
      <c r="G163" s="35">
        <f t="shared" si="9"/>
        <v>0.26416800000000001</v>
      </c>
      <c r="H163" s="23" t="s">
        <v>663</v>
      </c>
      <c r="I163" s="35">
        <v>0.19253000000000001</v>
      </c>
      <c r="J163" s="8">
        <f t="shared" si="10"/>
        <v>0.23103599999999999</v>
      </c>
      <c r="K163" s="23" t="s">
        <v>711</v>
      </c>
      <c r="L163" s="35">
        <v>4.0678000000000001</v>
      </c>
      <c r="M163" s="8">
        <f t="shared" si="11"/>
        <v>4.8813599999999999</v>
      </c>
    </row>
    <row r="164" spans="2:13" x14ac:dyDescent="0.25">
      <c r="B164" s="24" t="s">
        <v>568</v>
      </c>
      <c r="C164" s="36">
        <v>0.40094999999999997</v>
      </c>
      <c r="D164" s="36">
        <f t="shared" si="8"/>
        <v>0.48113999999999996</v>
      </c>
      <c r="E164" s="24" t="s">
        <v>616</v>
      </c>
      <c r="F164" s="36">
        <v>0.6371</v>
      </c>
      <c r="G164" s="36">
        <f t="shared" si="9"/>
        <v>0.76451999999999998</v>
      </c>
      <c r="H164" s="24" t="s">
        <v>664</v>
      </c>
      <c r="I164" s="36">
        <v>0.39024999999999999</v>
      </c>
      <c r="J164" s="6">
        <f t="shared" si="10"/>
        <v>0.46829999999999994</v>
      </c>
      <c r="K164" s="24" t="s">
        <v>712</v>
      </c>
      <c r="L164" s="36">
        <v>4.0678000000000001</v>
      </c>
      <c r="M164" s="6">
        <f t="shared" si="11"/>
        <v>4.8813599999999999</v>
      </c>
    </row>
    <row r="165" spans="2:13" x14ac:dyDescent="0.25">
      <c r="B165" s="23" t="s">
        <v>569</v>
      </c>
      <c r="C165" s="35">
        <v>0.37117</v>
      </c>
      <c r="D165" s="35">
        <f t="shared" si="8"/>
        <v>0.44540399999999997</v>
      </c>
      <c r="E165" s="23" t="s">
        <v>617</v>
      </c>
      <c r="F165" s="35">
        <v>0.24551999999999999</v>
      </c>
      <c r="G165" s="35">
        <f t="shared" si="9"/>
        <v>0.294624</v>
      </c>
      <c r="H165" s="23" t="s">
        <v>665</v>
      </c>
      <c r="I165" s="35">
        <v>0.29931000000000002</v>
      </c>
      <c r="J165" s="8">
        <f t="shared" si="10"/>
        <v>0.35917199999999999</v>
      </c>
      <c r="K165" s="23" t="s">
        <v>713</v>
      </c>
      <c r="L165" s="35">
        <v>0.39552999999999999</v>
      </c>
      <c r="M165" s="8">
        <f t="shared" si="11"/>
        <v>0.47463599999999995</v>
      </c>
    </row>
    <row r="166" spans="2:13" x14ac:dyDescent="0.25">
      <c r="B166" s="24" t="s">
        <v>570</v>
      </c>
      <c r="C166" s="36">
        <v>0.39066000000000001</v>
      </c>
      <c r="D166" s="36">
        <f t="shared" si="8"/>
        <v>0.46879199999999999</v>
      </c>
      <c r="E166" s="24" t="s">
        <v>618</v>
      </c>
      <c r="F166" s="36">
        <v>0.5222</v>
      </c>
      <c r="G166" s="36">
        <f t="shared" si="9"/>
        <v>0.62663999999999997</v>
      </c>
      <c r="H166" s="24" t="s">
        <v>666</v>
      </c>
      <c r="I166" s="36">
        <v>0.1903</v>
      </c>
      <c r="J166" s="6">
        <f t="shared" si="10"/>
        <v>0.22835999999999998</v>
      </c>
      <c r="K166" s="24" t="s">
        <v>714</v>
      </c>
      <c r="L166" s="36">
        <v>4.0678000000000001</v>
      </c>
      <c r="M166" s="6">
        <f t="shared" si="11"/>
        <v>4.8813599999999999</v>
      </c>
    </row>
    <row r="167" spans="2:13" x14ac:dyDescent="0.25">
      <c r="B167" s="23" t="s">
        <v>571</v>
      </c>
      <c r="C167" s="35">
        <v>2.401E-2</v>
      </c>
      <c r="D167" s="35">
        <f t="shared" si="8"/>
        <v>2.8811999999999997E-2</v>
      </c>
      <c r="E167" s="23" t="s">
        <v>619</v>
      </c>
      <c r="F167" s="35">
        <v>0.51814000000000004</v>
      </c>
      <c r="G167" s="35">
        <f t="shared" si="9"/>
        <v>0.62176799999999999</v>
      </c>
      <c r="H167" s="23" t="s">
        <v>667</v>
      </c>
      <c r="I167" s="35">
        <v>0.10767</v>
      </c>
      <c r="J167" s="8">
        <f t="shared" si="10"/>
        <v>0.12920399999999999</v>
      </c>
      <c r="K167" s="23" t="s">
        <v>715</v>
      </c>
      <c r="L167" s="35">
        <v>0.20065</v>
      </c>
      <c r="M167" s="8">
        <f t="shared" si="11"/>
        <v>0.24077999999999999</v>
      </c>
    </row>
    <row r="168" spans="2:13" x14ac:dyDescent="0.25">
      <c r="B168" s="25" t="s">
        <v>572</v>
      </c>
      <c r="C168" s="36">
        <v>2.5000000000000001E-2</v>
      </c>
      <c r="D168" s="36">
        <f t="shared" si="8"/>
        <v>0.03</v>
      </c>
      <c r="E168" s="25" t="s">
        <v>620</v>
      </c>
      <c r="F168" s="36">
        <v>0.50961000000000001</v>
      </c>
      <c r="G168" s="36">
        <f t="shared" si="9"/>
        <v>0.61153199999999996</v>
      </c>
      <c r="H168" s="25" t="s">
        <v>668</v>
      </c>
      <c r="I168" s="36">
        <v>1.0106200000000001</v>
      </c>
      <c r="J168" s="6">
        <f t="shared" si="10"/>
        <v>1.212744</v>
      </c>
      <c r="K168" s="25" t="s">
        <v>716</v>
      </c>
      <c r="L168" s="36">
        <v>0.29077999999999998</v>
      </c>
      <c r="M168" s="6">
        <f t="shared" si="11"/>
        <v>0.34893599999999997</v>
      </c>
    </row>
    <row r="169" spans="2:13" x14ac:dyDescent="0.25">
      <c r="B169" s="26" t="s">
        <v>573</v>
      </c>
      <c r="C169" s="35">
        <v>2.393E-2</v>
      </c>
      <c r="D169" s="35">
        <f t="shared" si="8"/>
        <v>2.8715999999999998E-2</v>
      </c>
      <c r="E169" s="26" t="s">
        <v>621</v>
      </c>
      <c r="F169" s="35">
        <v>0.22359000000000001</v>
      </c>
      <c r="G169" s="35">
        <f t="shared" si="9"/>
        <v>0.26830799999999999</v>
      </c>
      <c r="H169" s="26" t="s">
        <v>669</v>
      </c>
      <c r="I169" s="35">
        <v>1.03701</v>
      </c>
      <c r="J169" s="8">
        <f t="shared" si="10"/>
        <v>1.2444119999999999</v>
      </c>
      <c r="K169" s="26" t="s">
        <v>717</v>
      </c>
      <c r="L169" s="35">
        <v>4.0678000000000001</v>
      </c>
      <c r="M169" s="8">
        <f t="shared" si="11"/>
        <v>4.8813599999999999</v>
      </c>
    </row>
    <row r="170" spans="2:13" x14ac:dyDescent="0.25">
      <c r="B170" s="24" t="s">
        <v>574</v>
      </c>
      <c r="C170" s="36">
        <v>2.4850000000000001E-2</v>
      </c>
      <c r="D170" s="36">
        <f t="shared" si="8"/>
        <v>2.9819999999999999E-2</v>
      </c>
      <c r="E170" s="24" t="s">
        <v>622</v>
      </c>
      <c r="F170" s="36">
        <v>0.21526000000000001</v>
      </c>
      <c r="G170" s="36">
        <f t="shared" si="9"/>
        <v>0.25831199999999999</v>
      </c>
      <c r="H170" s="24" t="s">
        <v>670</v>
      </c>
      <c r="I170" s="36">
        <v>0.62007000000000001</v>
      </c>
      <c r="J170" s="6">
        <f t="shared" si="10"/>
        <v>0.74408399999999997</v>
      </c>
      <c r="K170" s="24" t="s">
        <v>718</v>
      </c>
      <c r="L170" s="36">
        <v>2.28952</v>
      </c>
      <c r="M170" s="6">
        <f t="shared" si="11"/>
        <v>2.7474240000000001</v>
      </c>
    </row>
    <row r="171" spans="2:13" x14ac:dyDescent="0.25">
      <c r="B171" s="23" t="s">
        <v>575</v>
      </c>
      <c r="C171" s="35">
        <v>6.5040000000000001E-2</v>
      </c>
      <c r="D171" s="35">
        <f t="shared" si="8"/>
        <v>7.8047999999999992E-2</v>
      </c>
      <c r="E171" s="23" t="s">
        <v>623</v>
      </c>
      <c r="F171" s="35">
        <v>0.24349000000000001</v>
      </c>
      <c r="G171" s="35">
        <f t="shared" si="9"/>
        <v>0.292188</v>
      </c>
      <c r="H171" s="23" t="s">
        <v>671</v>
      </c>
      <c r="I171" s="35">
        <v>0.82001000000000002</v>
      </c>
      <c r="J171" s="8">
        <f t="shared" si="10"/>
        <v>0.984012</v>
      </c>
      <c r="K171" s="23" t="s">
        <v>719</v>
      </c>
      <c r="L171" s="35">
        <v>2.0377999999999998</v>
      </c>
      <c r="M171" s="8">
        <f t="shared" si="11"/>
        <v>2.4453599999999995</v>
      </c>
    </row>
    <row r="172" spans="2:13" x14ac:dyDescent="0.25">
      <c r="B172" s="24" t="s">
        <v>576</v>
      </c>
      <c r="C172" s="36">
        <v>0.21912999999999999</v>
      </c>
      <c r="D172" s="36">
        <f t="shared" si="8"/>
        <v>0.26295599999999997</v>
      </c>
      <c r="E172" s="24" t="s">
        <v>624</v>
      </c>
      <c r="F172" s="36">
        <v>0.22825999999999999</v>
      </c>
      <c r="G172" s="36">
        <f t="shared" si="9"/>
        <v>0.27391199999999999</v>
      </c>
      <c r="H172" s="24" t="s">
        <v>672</v>
      </c>
      <c r="I172" s="36">
        <v>0.59062000000000003</v>
      </c>
      <c r="J172" s="6">
        <f t="shared" si="10"/>
        <v>0.70874400000000004</v>
      </c>
      <c r="K172" s="24" t="s">
        <v>720</v>
      </c>
      <c r="L172" s="36">
        <v>4.0678000000000001</v>
      </c>
      <c r="M172" s="6">
        <f t="shared" si="11"/>
        <v>4.8813599999999999</v>
      </c>
    </row>
    <row r="173" spans="2:13" x14ac:dyDescent="0.25">
      <c r="B173" s="23" t="s">
        <v>577</v>
      </c>
      <c r="C173" s="35">
        <v>0.17771999999999999</v>
      </c>
      <c r="D173" s="35">
        <f t="shared" si="8"/>
        <v>0.21326399999999998</v>
      </c>
      <c r="E173" s="23" t="s">
        <v>625</v>
      </c>
      <c r="F173" s="35">
        <v>0.21729000000000001</v>
      </c>
      <c r="G173" s="35">
        <f t="shared" si="9"/>
        <v>0.26074799999999998</v>
      </c>
      <c r="H173" s="23" t="s">
        <v>673</v>
      </c>
      <c r="I173" s="35">
        <v>1.1803300000000001</v>
      </c>
      <c r="J173" s="8">
        <f t="shared" si="10"/>
        <v>1.416396</v>
      </c>
      <c r="K173" s="23" t="s">
        <v>721</v>
      </c>
      <c r="L173" s="35">
        <v>8.7368000000000006</v>
      </c>
      <c r="M173" s="8">
        <f t="shared" si="11"/>
        <v>10.484160000000001</v>
      </c>
    </row>
    <row r="174" spans="2:13" x14ac:dyDescent="0.25">
      <c r="B174" s="24" t="s">
        <v>578</v>
      </c>
      <c r="C174" s="36">
        <v>0.23719000000000001</v>
      </c>
      <c r="D174" s="36">
        <f t="shared" si="8"/>
        <v>0.28462799999999999</v>
      </c>
      <c r="E174" s="24" t="s">
        <v>626</v>
      </c>
      <c r="F174" s="36">
        <v>0.99843999999999999</v>
      </c>
      <c r="G174" s="36">
        <f t="shared" si="9"/>
        <v>1.1981279999999999</v>
      </c>
      <c r="H174" s="24" t="s">
        <v>674</v>
      </c>
      <c r="I174" s="36">
        <v>0.56157999999999997</v>
      </c>
      <c r="J174" s="6">
        <f t="shared" si="10"/>
        <v>0.67389599999999994</v>
      </c>
      <c r="K174" s="24" t="s">
        <v>722</v>
      </c>
      <c r="L174" s="36">
        <v>8.1231399999999994</v>
      </c>
      <c r="M174" s="6">
        <f t="shared" si="11"/>
        <v>9.7477679999999989</v>
      </c>
    </row>
    <row r="175" spans="2:13" x14ac:dyDescent="0.25">
      <c r="B175" s="23" t="s">
        <v>579</v>
      </c>
      <c r="C175" s="35">
        <v>0.13120999999999999</v>
      </c>
      <c r="D175" s="35">
        <f t="shared" si="8"/>
        <v>0.15745199999999998</v>
      </c>
      <c r="E175" s="23" t="s">
        <v>627</v>
      </c>
      <c r="F175" s="35">
        <v>0.99053000000000002</v>
      </c>
      <c r="G175" s="35">
        <f t="shared" si="9"/>
        <v>1.188636</v>
      </c>
      <c r="H175" s="23" t="s">
        <v>675</v>
      </c>
      <c r="I175" s="35">
        <v>0.54371999999999998</v>
      </c>
      <c r="J175" s="8">
        <f t="shared" si="10"/>
        <v>0.65246399999999993</v>
      </c>
      <c r="K175" s="23" t="s">
        <v>723</v>
      </c>
      <c r="L175" s="35">
        <v>0.60470000000000002</v>
      </c>
      <c r="M175" s="8">
        <f t="shared" si="11"/>
        <v>0.72563999999999995</v>
      </c>
    </row>
    <row r="176" spans="2:13" x14ac:dyDescent="0.25">
      <c r="B176" s="24" t="s">
        <v>580</v>
      </c>
      <c r="C176" s="36">
        <v>0.48321999999999998</v>
      </c>
      <c r="D176" s="36">
        <f t="shared" si="8"/>
        <v>0.57986399999999994</v>
      </c>
      <c r="E176" s="24" t="s">
        <v>628</v>
      </c>
      <c r="F176" s="36">
        <v>0.99234999999999995</v>
      </c>
      <c r="G176" s="36">
        <f t="shared" si="9"/>
        <v>1.19082</v>
      </c>
      <c r="H176" s="24" t="s">
        <v>676</v>
      </c>
      <c r="I176" s="36">
        <v>0.15193000000000001</v>
      </c>
      <c r="J176" s="6">
        <f t="shared" si="10"/>
        <v>0.18231600000000001</v>
      </c>
      <c r="K176" s="24" t="s">
        <v>724</v>
      </c>
      <c r="L176" s="36">
        <v>1.2422500000000001</v>
      </c>
      <c r="M176" s="6">
        <f t="shared" si="11"/>
        <v>1.4907000000000001</v>
      </c>
    </row>
    <row r="177" spans="2:13" x14ac:dyDescent="0.25">
      <c r="B177" s="23" t="s">
        <v>581</v>
      </c>
      <c r="C177" s="35">
        <v>0.52544999999999997</v>
      </c>
      <c r="D177" s="35">
        <f t="shared" si="8"/>
        <v>0.63053999999999999</v>
      </c>
      <c r="E177" s="23" t="s">
        <v>629</v>
      </c>
      <c r="F177" s="35">
        <v>0.99175000000000002</v>
      </c>
      <c r="G177" s="35">
        <f t="shared" si="9"/>
        <v>1.1900999999999999</v>
      </c>
      <c r="H177" s="23" t="s">
        <v>677</v>
      </c>
      <c r="I177" s="35">
        <v>0.70448999999999995</v>
      </c>
      <c r="J177" s="8">
        <f t="shared" si="10"/>
        <v>0.84538799999999992</v>
      </c>
      <c r="K177" s="23" t="s">
        <v>725</v>
      </c>
      <c r="L177" s="35">
        <v>0.22522</v>
      </c>
      <c r="M177" s="8">
        <f t="shared" si="11"/>
        <v>0.270264</v>
      </c>
    </row>
    <row r="178" spans="2:13" x14ac:dyDescent="0.25">
      <c r="B178" s="24" t="s">
        <v>582</v>
      </c>
      <c r="C178" s="36">
        <v>6.3630000000000006E-2</v>
      </c>
      <c r="D178" s="36">
        <f t="shared" si="8"/>
        <v>7.6356000000000007E-2</v>
      </c>
      <c r="E178" s="24" t="s">
        <v>630</v>
      </c>
      <c r="F178" s="36">
        <v>0.24246999999999999</v>
      </c>
      <c r="G178" s="36">
        <f t="shared" si="9"/>
        <v>0.290964</v>
      </c>
      <c r="H178" s="24" t="s">
        <v>678</v>
      </c>
      <c r="I178" s="36">
        <v>0.68886999999999998</v>
      </c>
      <c r="J178" s="6">
        <f t="shared" si="10"/>
        <v>0.82664399999999993</v>
      </c>
      <c r="K178" s="24" t="s">
        <v>726</v>
      </c>
      <c r="L178" s="36">
        <v>0.15354999999999999</v>
      </c>
      <c r="M178" s="6">
        <f t="shared" si="11"/>
        <v>0.18425999999999998</v>
      </c>
    </row>
    <row r="179" spans="2:13" x14ac:dyDescent="0.25">
      <c r="B179" s="23" t="s">
        <v>583</v>
      </c>
      <c r="C179" s="35">
        <v>5.6730000000000003E-2</v>
      </c>
      <c r="D179" s="35">
        <f t="shared" si="8"/>
        <v>6.8075999999999998E-2</v>
      </c>
      <c r="E179" s="23" t="s">
        <v>631</v>
      </c>
      <c r="F179" s="35">
        <v>0.67403999999999997</v>
      </c>
      <c r="G179" s="35">
        <f t="shared" si="9"/>
        <v>0.8088479999999999</v>
      </c>
      <c r="H179" s="23" t="s">
        <v>679</v>
      </c>
      <c r="I179" s="35">
        <v>0.79483999999999999</v>
      </c>
      <c r="J179" s="8">
        <f t="shared" si="10"/>
        <v>0.95380799999999999</v>
      </c>
      <c r="K179" s="23" t="s">
        <v>727</v>
      </c>
      <c r="L179" s="35">
        <v>1.145E-2</v>
      </c>
      <c r="M179" s="8">
        <f t="shared" si="11"/>
        <v>1.374E-2</v>
      </c>
    </row>
    <row r="180" spans="2:13" x14ac:dyDescent="0.25">
      <c r="B180" s="24" t="s">
        <v>584</v>
      </c>
      <c r="C180" s="36">
        <v>0.53154000000000001</v>
      </c>
      <c r="D180" s="36">
        <f t="shared" si="8"/>
        <v>0.63784799999999997</v>
      </c>
      <c r="E180" s="24" t="s">
        <v>632</v>
      </c>
      <c r="F180" s="36">
        <v>0.74063000000000001</v>
      </c>
      <c r="G180" s="36">
        <f t="shared" si="9"/>
        <v>0.88875599999999999</v>
      </c>
      <c r="H180" s="24" t="s">
        <v>680</v>
      </c>
      <c r="I180" s="36">
        <v>0.70125000000000004</v>
      </c>
      <c r="J180" s="6">
        <f t="shared" si="10"/>
        <v>0.84150000000000003</v>
      </c>
      <c r="K180" s="24" t="s">
        <v>728</v>
      </c>
      <c r="L180" s="36">
        <v>4.0678000000000001</v>
      </c>
      <c r="M180" s="6">
        <f t="shared" si="11"/>
        <v>4.8813599999999999</v>
      </c>
    </row>
    <row r="181" spans="2:13" x14ac:dyDescent="0.25">
      <c r="B181" s="23" t="s">
        <v>585</v>
      </c>
      <c r="C181" s="35">
        <v>0.41786000000000001</v>
      </c>
      <c r="D181" s="35">
        <f t="shared" si="8"/>
        <v>0.50143199999999999</v>
      </c>
      <c r="E181" s="23" t="s">
        <v>633</v>
      </c>
      <c r="F181" s="35">
        <v>0.53193999999999997</v>
      </c>
      <c r="G181" s="35">
        <f t="shared" si="9"/>
        <v>0.6383279999999999</v>
      </c>
      <c r="H181" s="23" t="s">
        <v>681</v>
      </c>
      <c r="I181" s="35">
        <v>3.5909999999999997E-2</v>
      </c>
      <c r="J181" s="8">
        <f t="shared" si="10"/>
        <v>4.3091999999999998E-2</v>
      </c>
      <c r="K181" s="23" t="s">
        <v>729</v>
      </c>
      <c r="L181" s="35">
        <v>1.4491099999999999</v>
      </c>
      <c r="M181" s="8">
        <f t="shared" si="11"/>
        <v>1.7389319999999999</v>
      </c>
    </row>
    <row r="182" spans="2:13" x14ac:dyDescent="0.25">
      <c r="B182" s="24" t="s">
        <v>586</v>
      </c>
      <c r="C182" s="36">
        <v>6.7839999999999998E-2</v>
      </c>
      <c r="D182" s="36">
        <f t="shared" si="8"/>
        <v>8.1407999999999994E-2</v>
      </c>
      <c r="E182" s="24" t="s">
        <v>634</v>
      </c>
      <c r="F182" s="36">
        <v>0.70448999999999995</v>
      </c>
      <c r="G182" s="36">
        <f t="shared" si="9"/>
        <v>0.84538799999999992</v>
      </c>
      <c r="H182" s="24" t="s">
        <v>682</v>
      </c>
      <c r="I182" s="36">
        <v>9.9040000000000003E-2</v>
      </c>
      <c r="J182" s="6">
        <f t="shared" si="10"/>
        <v>0.118848</v>
      </c>
      <c r="K182" s="24" t="s">
        <v>730</v>
      </c>
      <c r="L182" s="36">
        <v>0.95313000000000003</v>
      </c>
      <c r="M182" s="6">
        <f t="shared" si="11"/>
        <v>1.143756</v>
      </c>
    </row>
    <row r="183" spans="2:13" x14ac:dyDescent="0.25">
      <c r="B183" s="27" t="s">
        <v>587</v>
      </c>
      <c r="C183" s="37">
        <v>0.34559000000000001</v>
      </c>
      <c r="D183" s="35">
        <f t="shared" si="8"/>
        <v>0.41470800000000002</v>
      </c>
      <c r="E183" s="27" t="s">
        <v>635</v>
      </c>
      <c r="F183" s="37">
        <v>0.21486</v>
      </c>
      <c r="G183" s="35">
        <f t="shared" si="9"/>
        <v>0.25783200000000001</v>
      </c>
      <c r="H183" s="27" t="s">
        <v>683</v>
      </c>
      <c r="I183" s="37">
        <v>0.47206999999999999</v>
      </c>
      <c r="J183" s="8">
        <f t="shared" si="10"/>
        <v>0.56648399999999999</v>
      </c>
      <c r="K183" s="27" t="s">
        <v>731</v>
      </c>
      <c r="L183" s="37">
        <v>0.20329</v>
      </c>
      <c r="M183" s="8">
        <f t="shared" si="11"/>
        <v>0.243948</v>
      </c>
    </row>
    <row r="184" spans="2:13" x14ac:dyDescent="0.25">
      <c r="B184" s="24" t="s">
        <v>588</v>
      </c>
      <c r="C184" s="36">
        <v>0.36285000000000001</v>
      </c>
      <c r="D184" s="36">
        <f t="shared" si="8"/>
        <v>0.43541999999999997</v>
      </c>
      <c r="E184" s="24" t="s">
        <v>636</v>
      </c>
      <c r="F184" s="36">
        <v>0.51754</v>
      </c>
      <c r="G184" s="36">
        <f t="shared" si="9"/>
        <v>0.62104799999999993</v>
      </c>
      <c r="H184" s="24" t="s">
        <v>684</v>
      </c>
      <c r="I184" s="36">
        <v>0.40893000000000002</v>
      </c>
      <c r="J184" s="6">
        <f t="shared" si="10"/>
        <v>0.49071599999999999</v>
      </c>
      <c r="K184" s="24" t="s">
        <v>732</v>
      </c>
      <c r="L184" s="36">
        <v>2.3583099999999999</v>
      </c>
      <c r="M184" s="6">
        <f t="shared" si="11"/>
        <v>2.8299719999999997</v>
      </c>
    </row>
    <row r="185" spans="2:13" x14ac:dyDescent="0.25">
      <c r="B185" s="23" t="s">
        <v>589</v>
      </c>
      <c r="C185" s="35">
        <v>0.30864000000000003</v>
      </c>
      <c r="D185" s="35">
        <f t="shared" si="8"/>
        <v>0.37036800000000003</v>
      </c>
      <c r="E185" s="23" t="s">
        <v>637</v>
      </c>
      <c r="F185" s="35">
        <v>3.9910000000000001E-2</v>
      </c>
      <c r="G185" s="35">
        <f t="shared" si="9"/>
        <v>4.7891999999999997E-2</v>
      </c>
      <c r="H185" s="23" t="s">
        <v>685</v>
      </c>
      <c r="I185" s="35">
        <v>0.49093999999999999</v>
      </c>
      <c r="J185" s="8">
        <f t="shared" si="10"/>
        <v>0.58912799999999999</v>
      </c>
      <c r="K185" s="23" t="s">
        <v>733</v>
      </c>
      <c r="L185" s="35">
        <v>4.0678000000000001</v>
      </c>
      <c r="M185" s="8">
        <f t="shared" si="11"/>
        <v>4.8813599999999999</v>
      </c>
    </row>
    <row r="186" spans="2:13" x14ac:dyDescent="0.25">
      <c r="B186" s="24" t="s">
        <v>590</v>
      </c>
      <c r="C186" s="36">
        <v>0.33096999999999999</v>
      </c>
      <c r="D186" s="36">
        <f t="shared" si="8"/>
        <v>0.39716399999999996</v>
      </c>
      <c r="E186" s="24" t="s">
        <v>638</v>
      </c>
      <c r="F186" s="36">
        <v>0.29239999999999999</v>
      </c>
      <c r="G186" s="36">
        <f t="shared" si="9"/>
        <v>0.35087999999999997</v>
      </c>
      <c r="H186" s="24" t="s">
        <v>686</v>
      </c>
      <c r="I186" s="36">
        <v>0.41338999999999998</v>
      </c>
      <c r="J186" s="6">
        <f t="shared" si="10"/>
        <v>0.49606799999999995</v>
      </c>
      <c r="K186" s="24" t="s">
        <v>734</v>
      </c>
      <c r="L186" s="36">
        <v>1.01339</v>
      </c>
      <c r="M186" s="6">
        <f t="shared" si="11"/>
        <v>1.2160679999999999</v>
      </c>
    </row>
    <row r="187" spans="2:13" x14ac:dyDescent="0.25">
      <c r="B187" s="23" t="s">
        <v>591</v>
      </c>
      <c r="C187" s="35">
        <v>0.28321000000000002</v>
      </c>
      <c r="D187" s="35">
        <f t="shared" si="8"/>
        <v>0.33985199999999999</v>
      </c>
      <c r="E187" s="23" t="s">
        <v>639</v>
      </c>
      <c r="F187" s="35">
        <v>0.26995999999999998</v>
      </c>
      <c r="G187" s="35">
        <f t="shared" si="9"/>
        <v>0.32395199999999996</v>
      </c>
      <c r="H187" s="23" t="s">
        <v>687</v>
      </c>
      <c r="I187" s="35">
        <v>0.37319999999999998</v>
      </c>
      <c r="J187" s="8">
        <f t="shared" si="10"/>
        <v>0.44783999999999996</v>
      </c>
      <c r="K187" s="23" t="s">
        <v>735</v>
      </c>
      <c r="L187" s="35">
        <v>5.7270000000000001E-2</v>
      </c>
      <c r="M187" s="8">
        <f t="shared" si="11"/>
        <v>6.8723999999999993E-2</v>
      </c>
    </row>
    <row r="188" spans="2:13" x14ac:dyDescent="0.25">
      <c r="B188" s="24" t="s">
        <v>592</v>
      </c>
      <c r="C188" s="36">
        <v>0.51022999999999996</v>
      </c>
      <c r="D188" s="36">
        <f t="shared" si="8"/>
        <v>0.61227599999999993</v>
      </c>
      <c r="E188" s="24" t="s">
        <v>640</v>
      </c>
      <c r="F188" s="36">
        <v>0.27656999999999998</v>
      </c>
      <c r="G188" s="36">
        <f t="shared" si="9"/>
        <v>0.33188399999999996</v>
      </c>
      <c r="H188" s="24" t="s">
        <v>688</v>
      </c>
      <c r="I188" s="36">
        <v>0.27759</v>
      </c>
      <c r="J188" s="6">
        <f t="shared" si="10"/>
        <v>0.33310800000000002</v>
      </c>
      <c r="K188" s="24" t="s">
        <v>736</v>
      </c>
      <c r="L188" s="36">
        <v>4.3155000000000001</v>
      </c>
      <c r="M188" s="6">
        <f t="shared" si="11"/>
        <v>5.1786000000000003</v>
      </c>
    </row>
    <row r="189" spans="2:13" x14ac:dyDescent="0.25">
      <c r="B189" s="23" t="s">
        <v>593</v>
      </c>
      <c r="C189" s="35">
        <v>0.50961000000000001</v>
      </c>
      <c r="D189" s="35">
        <f t="shared" si="8"/>
        <v>0.61153199999999996</v>
      </c>
      <c r="E189" s="23" t="s">
        <v>641</v>
      </c>
      <c r="F189" s="35">
        <v>0.18773999999999999</v>
      </c>
      <c r="G189" s="35">
        <f t="shared" si="9"/>
        <v>0.22528799999999999</v>
      </c>
      <c r="H189" s="23" t="s">
        <v>689</v>
      </c>
      <c r="I189" s="35">
        <v>0.24592</v>
      </c>
      <c r="J189" s="8">
        <f t="shared" si="10"/>
        <v>0.29510399999999998</v>
      </c>
      <c r="K189" s="23" t="s">
        <v>737</v>
      </c>
      <c r="L189" s="35">
        <v>4.0678000000000001</v>
      </c>
      <c r="M189" s="8">
        <f t="shared" si="11"/>
        <v>4.8813599999999999</v>
      </c>
    </row>
    <row r="190" spans="2:13" x14ac:dyDescent="0.25">
      <c r="B190" s="24" t="s">
        <v>594</v>
      </c>
      <c r="C190" s="36">
        <v>0.51002000000000003</v>
      </c>
      <c r="D190" s="36">
        <f t="shared" si="8"/>
        <v>0.61202400000000001</v>
      </c>
      <c r="E190" s="24" t="s">
        <v>642</v>
      </c>
      <c r="F190" s="36">
        <v>0.25528000000000001</v>
      </c>
      <c r="G190" s="36">
        <f t="shared" si="9"/>
        <v>0.306336</v>
      </c>
      <c r="H190" s="24" t="s">
        <v>690</v>
      </c>
      <c r="I190" s="36">
        <v>0.8196</v>
      </c>
      <c r="J190" s="6">
        <f t="shared" si="10"/>
        <v>0.98351999999999995</v>
      </c>
      <c r="K190" s="24" t="s">
        <v>738</v>
      </c>
      <c r="L190" s="36">
        <v>4.0678000000000001</v>
      </c>
      <c r="M190" s="6">
        <f t="shared" si="11"/>
        <v>4.8813599999999999</v>
      </c>
    </row>
    <row r="191" spans="2:13" x14ac:dyDescent="0.25">
      <c r="B191" s="23" t="s">
        <v>595</v>
      </c>
      <c r="C191" s="35">
        <v>5.8209999999999998E-2</v>
      </c>
      <c r="D191" s="35">
        <f t="shared" si="8"/>
        <v>6.9851999999999997E-2</v>
      </c>
      <c r="E191" s="23" t="s">
        <v>643</v>
      </c>
      <c r="F191" s="35">
        <v>0.29788999999999999</v>
      </c>
      <c r="G191" s="35">
        <f t="shared" si="9"/>
        <v>0.35746799999999995</v>
      </c>
      <c r="H191" s="23" t="s">
        <v>691</v>
      </c>
      <c r="I191" s="35">
        <v>0.60077999999999998</v>
      </c>
      <c r="J191" s="8">
        <f t="shared" si="10"/>
        <v>0.72093599999999991</v>
      </c>
      <c r="K191" s="23" t="s">
        <v>739</v>
      </c>
      <c r="L191" s="35">
        <v>0.20633000000000001</v>
      </c>
      <c r="M191" s="8">
        <f t="shared" si="11"/>
        <v>0.24759600000000001</v>
      </c>
    </row>
    <row r="192" spans="2:13" x14ac:dyDescent="0.25">
      <c r="B192" s="24" t="s">
        <v>596</v>
      </c>
      <c r="C192" s="36">
        <v>7.1989999999999998E-2</v>
      </c>
      <c r="D192" s="36">
        <f t="shared" si="8"/>
        <v>8.6387999999999993E-2</v>
      </c>
      <c r="E192" s="24" t="s">
        <v>644</v>
      </c>
      <c r="F192" s="36">
        <v>0.34538999999999997</v>
      </c>
      <c r="G192" s="36">
        <f t="shared" si="9"/>
        <v>0.41446799999999995</v>
      </c>
      <c r="H192" s="24" t="s">
        <v>692</v>
      </c>
      <c r="I192" s="36">
        <v>0.23411000000000001</v>
      </c>
      <c r="J192" s="6">
        <f t="shared" si="10"/>
        <v>0.28093200000000002</v>
      </c>
      <c r="K192" s="24" t="s">
        <v>740</v>
      </c>
      <c r="L192" s="36">
        <v>0.53559999999999997</v>
      </c>
      <c r="M192" s="6">
        <f t="shared" si="11"/>
        <v>0.64271999999999996</v>
      </c>
    </row>
    <row r="193" spans="2:13" x14ac:dyDescent="0.25">
      <c r="B193" s="23" t="s">
        <v>597</v>
      </c>
      <c r="C193" s="35">
        <v>5.4399999999999997E-2</v>
      </c>
      <c r="D193" s="35">
        <f t="shared" si="8"/>
        <v>6.5279999999999991E-2</v>
      </c>
      <c r="E193" s="23" t="s">
        <v>645</v>
      </c>
      <c r="F193" s="35">
        <v>0.33767999999999998</v>
      </c>
      <c r="G193" s="35">
        <f t="shared" si="9"/>
        <v>0.40521599999999997</v>
      </c>
      <c r="H193" s="23" t="s">
        <v>693</v>
      </c>
      <c r="I193" s="35">
        <v>0.23352999999999999</v>
      </c>
      <c r="J193" s="8">
        <f t="shared" si="10"/>
        <v>0.28023599999999999</v>
      </c>
      <c r="K193" s="23" t="s">
        <v>741</v>
      </c>
      <c r="L193" s="35">
        <v>2.8092000000000001</v>
      </c>
      <c r="M193" s="8">
        <f t="shared" si="11"/>
        <v>3.3710400000000003</v>
      </c>
    </row>
    <row r="194" spans="2:13" x14ac:dyDescent="0.25">
      <c r="B194" s="24" t="s">
        <v>598</v>
      </c>
      <c r="C194" s="36">
        <v>5.5230000000000001E-2</v>
      </c>
      <c r="D194" s="36">
        <f t="shared" si="8"/>
        <v>6.6276000000000002E-2</v>
      </c>
      <c r="E194" s="24" t="s">
        <v>646</v>
      </c>
      <c r="F194" s="36">
        <v>0.35108</v>
      </c>
      <c r="G194" s="36">
        <f t="shared" si="9"/>
        <v>0.421296</v>
      </c>
      <c r="H194" s="24" t="s">
        <v>694</v>
      </c>
      <c r="I194" s="36">
        <v>0.24002999999999999</v>
      </c>
      <c r="J194" s="6">
        <f t="shared" si="10"/>
        <v>0.28803599999999996</v>
      </c>
      <c r="K194" s="24" t="s">
        <v>742</v>
      </c>
      <c r="L194" s="36">
        <v>1.79542</v>
      </c>
      <c r="M194" s="6">
        <f t="shared" si="11"/>
        <v>2.1545039999999998</v>
      </c>
    </row>
    <row r="195" spans="2:13" x14ac:dyDescent="0.25">
      <c r="B195" s="23" t="s">
        <v>599</v>
      </c>
      <c r="C195" s="35">
        <v>9.6110000000000001E-2</v>
      </c>
      <c r="D195" s="35">
        <f t="shared" si="8"/>
        <v>0.11533199999999999</v>
      </c>
      <c r="E195" s="23" t="s">
        <v>647</v>
      </c>
      <c r="F195" s="35">
        <v>0.32346999999999998</v>
      </c>
      <c r="G195" s="35">
        <f t="shared" si="9"/>
        <v>0.38816399999999995</v>
      </c>
      <c r="H195" s="23" t="s">
        <v>695</v>
      </c>
      <c r="I195" s="35">
        <v>0.2175</v>
      </c>
      <c r="J195" s="8">
        <f t="shared" si="10"/>
        <v>0.26100000000000001</v>
      </c>
      <c r="K195" s="23" t="s">
        <v>743</v>
      </c>
      <c r="L195" s="35">
        <v>0.51936000000000004</v>
      </c>
      <c r="M195" s="8">
        <f t="shared" si="11"/>
        <v>0.62323200000000001</v>
      </c>
    </row>
    <row r="196" spans="2:13" x14ac:dyDescent="0.25">
      <c r="B196" s="24" t="s">
        <v>600</v>
      </c>
      <c r="C196" s="36">
        <v>8.4459999999999993E-2</v>
      </c>
      <c r="D196" s="36">
        <f t="shared" si="8"/>
        <v>0.10135199999999998</v>
      </c>
      <c r="E196" s="24" t="s">
        <v>648</v>
      </c>
      <c r="F196" s="36">
        <v>0.373</v>
      </c>
      <c r="G196" s="36">
        <f t="shared" si="9"/>
        <v>0.4476</v>
      </c>
      <c r="H196" s="24" t="s">
        <v>696</v>
      </c>
      <c r="I196" s="36">
        <v>0.32630999999999999</v>
      </c>
      <c r="J196" s="6">
        <f t="shared" si="10"/>
        <v>0.39157199999999998</v>
      </c>
      <c r="K196" s="24" t="s">
        <v>744</v>
      </c>
      <c r="L196" s="36">
        <v>6.3E-2</v>
      </c>
      <c r="M196" s="6">
        <f t="shared" si="11"/>
        <v>7.5600000000000001E-2</v>
      </c>
    </row>
    <row r="197" spans="2:13" x14ac:dyDescent="0.25">
      <c r="B197" s="23" t="s">
        <v>601</v>
      </c>
      <c r="C197" s="35">
        <v>8.6349999999999996E-2</v>
      </c>
      <c r="D197" s="35">
        <f t="shared" si="8"/>
        <v>0.10361999999999999</v>
      </c>
      <c r="E197" s="23" t="s">
        <v>649</v>
      </c>
      <c r="F197" s="35">
        <v>0.36326000000000003</v>
      </c>
      <c r="G197" s="35">
        <f t="shared" si="9"/>
        <v>0.43591200000000002</v>
      </c>
      <c r="H197" s="23" t="s">
        <v>697</v>
      </c>
      <c r="I197" s="35">
        <v>0.16885</v>
      </c>
      <c r="J197" s="8">
        <f t="shared" si="10"/>
        <v>0.20261999999999999</v>
      </c>
      <c r="K197" s="23" t="s">
        <v>745</v>
      </c>
      <c r="L197" s="35">
        <v>4.369E-2</v>
      </c>
      <c r="M197" s="8">
        <f t="shared" si="11"/>
        <v>5.2427999999999995E-2</v>
      </c>
    </row>
    <row r="198" spans="2:13" x14ac:dyDescent="0.25">
      <c r="B198" s="24" t="s">
        <v>602</v>
      </c>
      <c r="C198" s="36">
        <v>2.8709999999999999E-2</v>
      </c>
      <c r="D198" s="36">
        <f t="shared" si="8"/>
        <v>3.4451999999999997E-2</v>
      </c>
      <c r="E198" s="24" t="s">
        <v>650</v>
      </c>
      <c r="F198" s="36">
        <v>0.50312000000000001</v>
      </c>
      <c r="G198" s="36">
        <f t="shared" si="9"/>
        <v>0.60374399999999995</v>
      </c>
      <c r="H198" s="24" t="s">
        <v>698</v>
      </c>
      <c r="I198" s="36">
        <v>0.47022999999999998</v>
      </c>
      <c r="J198" s="6">
        <f t="shared" si="10"/>
        <v>0.564276</v>
      </c>
      <c r="K198" s="24" t="s">
        <v>746</v>
      </c>
      <c r="L198" s="36">
        <v>3.2340000000000001E-2</v>
      </c>
      <c r="M198" s="6">
        <f t="shared" si="11"/>
        <v>3.8808000000000002E-2</v>
      </c>
    </row>
    <row r="199" spans="2:13" x14ac:dyDescent="0.25">
      <c r="B199" s="23" t="s">
        <v>603</v>
      </c>
      <c r="C199" s="35">
        <v>6.8099999999999994E-2</v>
      </c>
      <c r="D199" s="35">
        <f t="shared" si="8"/>
        <v>8.1719999999999987E-2</v>
      </c>
      <c r="E199" s="23" t="s">
        <v>651</v>
      </c>
      <c r="F199" s="35">
        <v>0.47977999999999998</v>
      </c>
      <c r="G199" s="35">
        <f t="shared" si="9"/>
        <v>0.57573599999999991</v>
      </c>
      <c r="H199" s="23" t="s">
        <v>699</v>
      </c>
      <c r="I199" s="35">
        <v>0.74651999999999996</v>
      </c>
      <c r="J199" s="8">
        <f t="shared" si="10"/>
        <v>0.89582399999999995</v>
      </c>
      <c r="K199" s="23" t="s">
        <v>747</v>
      </c>
      <c r="L199" s="35">
        <v>2.647E-2</v>
      </c>
      <c r="M199" s="8">
        <f t="shared" si="11"/>
        <v>3.1764000000000001E-2</v>
      </c>
    </row>
    <row r="200" spans="2:13" x14ac:dyDescent="0.25">
      <c r="B200" s="24" t="s">
        <v>604</v>
      </c>
      <c r="C200" s="36">
        <v>4.9939999999999998E-2</v>
      </c>
      <c r="D200" s="36">
        <f t="shared" si="8"/>
        <v>5.9927999999999995E-2</v>
      </c>
      <c r="E200" s="24" t="s">
        <v>652</v>
      </c>
      <c r="F200" s="36">
        <v>0.46882000000000001</v>
      </c>
      <c r="G200" s="36">
        <f t="shared" si="9"/>
        <v>0.56258399999999997</v>
      </c>
      <c r="H200" s="24" t="s">
        <v>700</v>
      </c>
      <c r="I200" s="36">
        <v>0.79583999999999999</v>
      </c>
      <c r="J200" s="6">
        <f t="shared" si="10"/>
        <v>0.95500799999999997</v>
      </c>
      <c r="K200" s="24" t="s">
        <v>748</v>
      </c>
      <c r="L200" s="36">
        <v>0.13589999999999999</v>
      </c>
      <c r="M200" s="6">
        <f t="shared" si="11"/>
        <v>0.16307999999999997</v>
      </c>
    </row>
    <row r="201" spans="2:13" x14ac:dyDescent="0.25">
      <c r="B201" s="26" t="s">
        <v>605</v>
      </c>
      <c r="C201" s="35">
        <v>7.0940000000000003E-2</v>
      </c>
      <c r="D201" s="35">
        <f t="shared" si="8"/>
        <v>8.5127999999999995E-2</v>
      </c>
      <c r="E201" s="26" t="s">
        <v>653</v>
      </c>
      <c r="F201" s="35">
        <v>0.22075</v>
      </c>
      <c r="G201" s="35">
        <f t="shared" si="9"/>
        <v>0.26489999999999997</v>
      </c>
      <c r="H201" s="26" t="s">
        <v>701</v>
      </c>
      <c r="I201" s="35">
        <v>0.41744999999999999</v>
      </c>
      <c r="J201" s="8">
        <f t="shared" si="10"/>
        <v>0.50093999999999994</v>
      </c>
      <c r="K201" s="26" t="s">
        <v>749</v>
      </c>
      <c r="L201" s="35">
        <v>3.329E-2</v>
      </c>
      <c r="M201" s="8">
        <f t="shared" si="11"/>
        <v>3.9947999999999997E-2</v>
      </c>
    </row>
    <row r="202" spans="2:13" x14ac:dyDescent="0.25">
      <c r="B202" s="24" t="s">
        <v>606</v>
      </c>
      <c r="C202" s="36">
        <v>0.27128999999999998</v>
      </c>
      <c r="D202" s="36">
        <f t="shared" si="8"/>
        <v>0.32554799999999995</v>
      </c>
      <c r="E202" s="24" t="s">
        <v>654</v>
      </c>
      <c r="F202" s="36">
        <v>0.29565000000000002</v>
      </c>
      <c r="G202" s="36">
        <f t="shared" si="9"/>
        <v>0.35478000000000004</v>
      </c>
      <c r="H202" s="24" t="s">
        <v>702</v>
      </c>
      <c r="I202" s="36">
        <v>0.58635000000000004</v>
      </c>
      <c r="J202" s="6">
        <f t="shared" si="10"/>
        <v>0.70362000000000002</v>
      </c>
      <c r="K202" s="24" t="s">
        <v>750</v>
      </c>
      <c r="L202" s="36">
        <v>2.5260000000000001E-2</v>
      </c>
      <c r="M202" s="6">
        <f t="shared" si="11"/>
        <v>3.0311999999999999E-2</v>
      </c>
    </row>
    <row r="203" spans="2:13" x14ac:dyDescent="0.25">
      <c r="B203" s="23" t="s">
        <v>607</v>
      </c>
      <c r="C203" s="35">
        <v>0.27006999999999998</v>
      </c>
      <c r="D203" s="35">
        <f t="shared" si="8"/>
        <v>0.32408399999999998</v>
      </c>
      <c r="E203" s="23" t="s">
        <v>655</v>
      </c>
      <c r="F203" s="35">
        <v>0.35045999999999999</v>
      </c>
      <c r="G203" s="35">
        <f t="shared" si="9"/>
        <v>0.42055199999999998</v>
      </c>
      <c r="H203" s="23" t="s">
        <v>703</v>
      </c>
      <c r="I203" s="35">
        <v>0.26851999999999998</v>
      </c>
      <c r="J203" s="8">
        <f t="shared" si="10"/>
        <v>0.32222399999999995</v>
      </c>
      <c r="K203" s="23" t="s">
        <v>751</v>
      </c>
      <c r="L203" s="35">
        <v>3.0720000000000001E-2</v>
      </c>
      <c r="M203" s="8">
        <f t="shared" si="11"/>
        <v>3.6864000000000001E-2</v>
      </c>
    </row>
    <row r="204" spans="2:13" x14ac:dyDescent="0.25">
      <c r="B204" s="24" t="s">
        <v>608</v>
      </c>
      <c r="C204" s="36">
        <v>0.184</v>
      </c>
      <c r="D204" s="36">
        <f t="shared" si="8"/>
        <v>0.2208</v>
      </c>
      <c r="E204" s="24" t="s">
        <v>656</v>
      </c>
      <c r="F204" s="36">
        <v>0.13181999999999999</v>
      </c>
      <c r="G204" s="36">
        <f t="shared" si="9"/>
        <v>0.15818399999999999</v>
      </c>
      <c r="H204" s="24" t="s">
        <v>704</v>
      </c>
      <c r="I204" s="36">
        <v>0.27078999999999998</v>
      </c>
      <c r="J204" s="6">
        <f t="shared" si="10"/>
        <v>0.32494799999999996</v>
      </c>
      <c r="K204" s="24" t="s">
        <v>752</v>
      </c>
      <c r="L204" s="36">
        <v>3.9870000000000003E-2</v>
      </c>
      <c r="M204" s="6">
        <f t="shared" si="11"/>
        <v>4.7844000000000005E-2</v>
      </c>
    </row>
    <row r="205" spans="2:13" x14ac:dyDescent="0.25">
      <c r="B205" s="23" t="s">
        <v>609</v>
      </c>
      <c r="C205" s="35">
        <v>0.11518</v>
      </c>
      <c r="D205" s="35">
        <f t="shared" si="8"/>
        <v>0.13821600000000001</v>
      </c>
      <c r="E205" s="23" t="s">
        <v>657</v>
      </c>
      <c r="F205" s="35">
        <v>3.3849999999999998E-2</v>
      </c>
      <c r="G205" s="35">
        <f t="shared" si="9"/>
        <v>4.0619999999999996E-2</v>
      </c>
      <c r="H205" s="23" t="s">
        <v>705</v>
      </c>
      <c r="I205" s="35">
        <v>4.0678000000000001</v>
      </c>
      <c r="J205" s="8">
        <f t="shared" si="10"/>
        <v>4.8813599999999999</v>
      </c>
      <c r="K205" s="23" t="s">
        <v>753</v>
      </c>
      <c r="L205" s="35">
        <v>2.5659999999999999E-2</v>
      </c>
      <c r="M205" s="8">
        <f t="shared" si="11"/>
        <v>3.0791999999999996E-2</v>
      </c>
    </row>
    <row r="206" spans="2:13" x14ac:dyDescent="0.25">
      <c r="B206" s="33" t="s">
        <v>610</v>
      </c>
      <c r="C206" s="64">
        <v>5.9670000000000001E-2</v>
      </c>
      <c r="D206" s="36">
        <f t="shared" si="8"/>
        <v>7.1604000000000001E-2</v>
      </c>
      <c r="E206" s="24" t="s">
        <v>658</v>
      </c>
      <c r="F206" s="64">
        <v>0.30174000000000001</v>
      </c>
      <c r="G206" s="36">
        <f t="shared" si="9"/>
        <v>0.36208800000000002</v>
      </c>
      <c r="H206" s="24" t="s">
        <v>706</v>
      </c>
      <c r="I206" s="64">
        <v>4.0678000000000001</v>
      </c>
      <c r="J206" s="6">
        <f t="shared" si="10"/>
        <v>4.8813599999999999</v>
      </c>
      <c r="K206" s="24" t="s">
        <v>754</v>
      </c>
      <c r="L206" s="64">
        <v>3.8719999999999997E-2</v>
      </c>
      <c r="M206" s="6">
        <f t="shared" si="11"/>
        <v>4.6463999999999998E-2</v>
      </c>
    </row>
    <row r="207" spans="2:13" ht="15.75" thickBot="1" x14ac:dyDescent="0.3">
      <c r="B207" s="32" t="s">
        <v>611</v>
      </c>
      <c r="C207" s="65">
        <v>0.25851000000000002</v>
      </c>
      <c r="D207" s="35">
        <f t="shared" si="8"/>
        <v>0.31021199999999999</v>
      </c>
      <c r="E207" s="31" t="s">
        <v>659</v>
      </c>
      <c r="F207" s="65">
        <v>0.31269999999999998</v>
      </c>
      <c r="G207" s="35">
        <f t="shared" si="9"/>
        <v>0.37523999999999996</v>
      </c>
      <c r="H207" s="28" t="s">
        <v>707</v>
      </c>
      <c r="I207" s="65">
        <v>4.0678000000000001</v>
      </c>
      <c r="J207" s="8">
        <f t="shared" si="10"/>
        <v>4.8813599999999999</v>
      </c>
      <c r="K207" s="28" t="s">
        <v>755</v>
      </c>
      <c r="L207" s="65">
        <v>3.1559999999999998E-2</v>
      </c>
      <c r="M207" s="8">
        <f t="shared" si="11"/>
        <v>3.7871999999999996E-2</v>
      </c>
    </row>
    <row r="209" spans="2:12" ht="15.75" thickBot="1" x14ac:dyDescent="0.3"/>
    <row r="210" spans="2:12" ht="15.75" thickBot="1" x14ac:dyDescent="0.3">
      <c r="B210" s="82" t="s">
        <v>0</v>
      </c>
      <c r="C210" s="83" t="s">
        <v>1</v>
      </c>
      <c r="D210" s="95" t="s">
        <v>770</v>
      </c>
      <c r="E210" s="96"/>
    </row>
    <row r="211" spans="2:12" x14ac:dyDescent="0.25">
      <c r="B211" s="84" t="s">
        <v>756</v>
      </c>
      <c r="C211" s="85">
        <v>3.9960000000000002E-2</v>
      </c>
      <c r="D211" s="97">
        <f>C211*1.2</f>
        <v>4.7952000000000002E-2</v>
      </c>
    </row>
    <row r="212" spans="2:12" ht="15.75" thickBot="1" x14ac:dyDescent="0.3">
      <c r="B212" s="86" t="s">
        <v>757</v>
      </c>
      <c r="C212" s="35">
        <v>3.952E-2</v>
      </c>
      <c r="D212" s="87">
        <f t="shared" ref="D212:D224" si="12">C212*1.2</f>
        <v>4.7424000000000001E-2</v>
      </c>
    </row>
    <row r="213" spans="2:12" ht="15.75" thickBot="1" x14ac:dyDescent="0.3">
      <c r="B213" s="88" t="s">
        <v>758</v>
      </c>
      <c r="C213" s="36">
        <v>3.3700000000000001E-2</v>
      </c>
      <c r="D213" s="89">
        <f t="shared" si="12"/>
        <v>4.0439999999999997E-2</v>
      </c>
      <c r="H213" s="100" t="s">
        <v>772</v>
      </c>
      <c r="I213" s="101"/>
      <c r="J213" s="101"/>
      <c r="K213" s="102"/>
      <c r="L213" s="70"/>
    </row>
    <row r="214" spans="2:12" x14ac:dyDescent="0.25">
      <c r="B214" s="86" t="s">
        <v>759</v>
      </c>
      <c r="C214" s="35">
        <v>2.6069999999999999E-2</v>
      </c>
      <c r="D214" s="98">
        <f t="shared" si="12"/>
        <v>3.1283999999999999E-2</v>
      </c>
    </row>
    <row r="215" spans="2:12" x14ac:dyDescent="0.25">
      <c r="B215" s="88" t="s">
        <v>760</v>
      </c>
      <c r="C215" s="36">
        <v>0.14177999999999999</v>
      </c>
      <c r="D215" s="89">
        <f t="shared" si="12"/>
        <v>0.17013599999999998</v>
      </c>
    </row>
    <row r="216" spans="2:12" x14ac:dyDescent="0.25">
      <c r="B216" s="86" t="s">
        <v>761</v>
      </c>
      <c r="C216" s="35">
        <v>4.1439999999999998E-2</v>
      </c>
      <c r="D216" s="87">
        <f t="shared" si="12"/>
        <v>4.9727999999999994E-2</v>
      </c>
    </row>
    <row r="217" spans="2:12" x14ac:dyDescent="0.25">
      <c r="B217" s="88" t="s">
        <v>762</v>
      </c>
      <c r="C217" s="36">
        <v>3.3239999999999999E-2</v>
      </c>
      <c r="D217" s="89">
        <f t="shared" si="12"/>
        <v>3.9888E-2</v>
      </c>
    </row>
    <row r="218" spans="2:12" x14ac:dyDescent="0.25">
      <c r="B218" s="86" t="s">
        <v>763</v>
      </c>
      <c r="C218" s="35">
        <v>7.4789999999999995E-2</v>
      </c>
      <c r="D218" s="87">
        <f t="shared" si="12"/>
        <v>8.9747999999999994E-2</v>
      </c>
    </row>
    <row r="219" spans="2:12" x14ac:dyDescent="0.25">
      <c r="B219" s="90" t="s">
        <v>764</v>
      </c>
      <c r="C219" s="36">
        <v>0.1091</v>
      </c>
      <c r="D219" s="89">
        <f t="shared" si="12"/>
        <v>0.13092000000000001</v>
      </c>
    </row>
    <row r="220" spans="2:12" x14ac:dyDescent="0.25">
      <c r="B220" s="91" t="s">
        <v>765</v>
      </c>
      <c r="C220" s="35">
        <v>3.4590000000000003E-2</v>
      </c>
      <c r="D220" s="87">
        <f t="shared" si="12"/>
        <v>4.1508000000000003E-2</v>
      </c>
    </row>
    <row r="221" spans="2:12" x14ac:dyDescent="0.25">
      <c r="B221" s="88" t="s">
        <v>766</v>
      </c>
      <c r="C221" s="36">
        <v>9.103E-2</v>
      </c>
      <c r="D221" s="89">
        <f t="shared" si="12"/>
        <v>0.109236</v>
      </c>
    </row>
    <row r="222" spans="2:12" x14ac:dyDescent="0.25">
      <c r="B222" s="86" t="s">
        <v>767</v>
      </c>
      <c r="C222" s="35">
        <v>0.27961999999999998</v>
      </c>
      <c r="D222" s="87">
        <f t="shared" si="12"/>
        <v>0.33554399999999995</v>
      </c>
    </row>
    <row r="223" spans="2:12" x14ac:dyDescent="0.25">
      <c r="B223" s="88" t="s">
        <v>768</v>
      </c>
      <c r="C223" s="36">
        <v>0.10637000000000001</v>
      </c>
      <c r="D223" s="89">
        <f t="shared" si="12"/>
        <v>0.12764400000000001</v>
      </c>
    </row>
    <row r="224" spans="2:12" ht="15.75" thickBot="1" x14ac:dyDescent="0.3">
      <c r="B224" s="92" t="s">
        <v>769</v>
      </c>
      <c r="C224" s="93">
        <v>4.4107700000000003</v>
      </c>
      <c r="D224" s="94">
        <f t="shared" si="12"/>
        <v>5.2929240000000002</v>
      </c>
    </row>
  </sheetData>
  <sheetProtection algorithmName="SHA-512" hashValue="jVC+HbTAu8AJEng13ZQip/iWaejlNUgKNZjO7irUU4BU5CR6uLCjfO18Xv2a2DtL6PVbmP4DKYrbsbQivswmsg==" saltValue="IatYGP7+AXDotBzNUXgrYA==" spinCount="100000" sheet="1" objects="1" scenarios="1"/>
  <mergeCells count="1">
    <mergeCell ref="H213:K213"/>
  </mergeCells>
  <pageMargins left="0.23622047244094491" right="0.23622047244094491" top="0.39370078740157483" bottom="0" header="0.31496062992125984" footer="0.31496062992125984"/>
  <pageSetup scale="59" fitToHeight="0" orientation="landscape" r:id="rId1"/>
  <rowBreaks count="4" manualBreakCount="4">
    <brk id="57" max="16383" man="1"/>
    <brk id="107" max="16383" man="1"/>
    <brk id="157" max="16383" man="1"/>
    <brk id="208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</dc:creator>
  <cp:lastModifiedBy>Eric</cp:lastModifiedBy>
  <cp:lastPrinted>2023-03-06T16:33:51Z</cp:lastPrinted>
  <dcterms:created xsi:type="dcterms:W3CDTF">2017-07-20T12:18:50Z</dcterms:created>
  <dcterms:modified xsi:type="dcterms:W3CDTF">2024-06-24T19:15:40Z</dcterms:modified>
</cp:coreProperties>
</file>